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710"/>
  </bookViews>
  <sheets>
    <sheet name="Plan Report" sheetId="1" r:id="rId1"/>
  </sheets>
  <calcPr calcId="162913"/>
</workbook>
</file>

<file path=xl/calcChain.xml><?xml version="1.0" encoding="utf-8"?>
<calcChain xmlns="http://schemas.openxmlformats.org/spreadsheetml/2006/main">
  <c r="T23" i="1" l="1"/>
  <c r="S23" i="1"/>
  <c r="T22" i="1"/>
  <c r="S22" i="1"/>
  <c r="T16" i="1" l="1"/>
  <c r="S16" i="1"/>
  <c r="T8" i="1" l="1"/>
  <c r="T9" i="1"/>
  <c r="T10" i="1"/>
  <c r="T11" i="1"/>
  <c r="T12" i="1"/>
  <c r="T13" i="1"/>
  <c r="T14" i="1"/>
  <c r="T15" i="1"/>
  <c r="T7" i="1"/>
  <c r="T20" i="1"/>
</calcChain>
</file>

<file path=xl/sharedStrings.xml><?xml version="1.0" encoding="utf-8"?>
<sst xmlns="http://schemas.openxmlformats.org/spreadsheetml/2006/main" count="229" uniqueCount="101">
  <si>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</si>
  <si>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</si>
  <si>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</si>
  <si>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</si>
  <si>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</si>
  <si>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</si>
  <si>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</si>
  <si>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</si>
  <si>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</si>
  <si>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</si>
  <si>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</si>
  <si>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</si>
  <si>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</si>
  <si>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</si>
  <si>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</si>
  <si>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</si>
  <si>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</si>
  <si>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</si>
  <si>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</si>
  <si>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</si>
  <si>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</si>
  <si>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</si>
  <si>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</si>
  <si>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1 Т</t>
  </si>
  <si>
    <t>Товарищество с ограниченной ответственностью "Атырауский нефтеперерабатывающий завод"</t>
  </si>
  <si>
    <t>DDP</t>
  </si>
  <si>
    <t xml:space="preserve">Окончательный платеж - 0% , Промежуточный платеж - 100% , Предоплата - 0% </t>
  </si>
  <si>
    <t>231000000, Атырауская область, Атырау Г.А., город Атырау, проспект Зейнолла Кабдолова, строение 1</t>
  </si>
  <si>
    <t>12.2025</t>
  </si>
  <si>
    <t>итого по товарам</t>
  </si>
  <si>
    <t>3. Услуги</t>
  </si>
  <si>
    <t>итого по услугам</t>
  </si>
  <si>
    <t>Всего:</t>
  </si>
  <si>
    <t>062010.200.000001</t>
  </si>
  <si>
    <t>Газ природный</t>
  </si>
  <si>
    <t>газообразный</t>
  </si>
  <si>
    <t>Для промышленного и коммунально-бытового назначения.</t>
  </si>
  <si>
    <t xml:space="preserve">73-1-19 </t>
  </si>
  <si>
    <t>Особый порядок</t>
  </si>
  <si>
    <t>С 01.2026 по 12.2026</t>
  </si>
  <si>
    <t>114 Тысяча метров кубических</t>
  </si>
  <si>
    <t>351110.100.000000</t>
  </si>
  <si>
    <t>Электроэнергия</t>
  </si>
  <si>
    <t>Для собственного потребления</t>
  </si>
  <si>
    <t>Электроэнергия ПАУ и ПГПН</t>
  </si>
  <si>
    <t>73-1-3</t>
  </si>
  <si>
    <t>2 Т</t>
  </si>
  <si>
    <t>3 Т</t>
  </si>
  <si>
    <t>4 Т</t>
  </si>
  <si>
    <t>Электроэнергия (ВИЭ)</t>
  </si>
  <si>
    <t>351110.100.000011</t>
  </si>
  <si>
    <t>для покрытия дисбаланса</t>
  </si>
  <si>
    <t>214 Киловатт</t>
  </si>
  <si>
    <t>749020.000.000129</t>
  </si>
  <si>
    <t>Услуги по обеспечению готовности электрической мощности к несению нагрузки</t>
  </si>
  <si>
    <t>1 У</t>
  </si>
  <si>
    <t>5 Т</t>
  </si>
  <si>
    <t>6 Т</t>
  </si>
  <si>
    <t>7 Т</t>
  </si>
  <si>
    <t>8 Т</t>
  </si>
  <si>
    <t>353011.170.000000</t>
  </si>
  <si>
    <t>Энергия тепловая</t>
  </si>
  <si>
    <t>В паре</t>
  </si>
  <si>
    <t>353011.120.000000</t>
  </si>
  <si>
    <t>Конденсат</t>
  </si>
  <si>
    <t>Носитель тепловой энергии</t>
  </si>
  <si>
    <t>Электроэнергия ППНГО</t>
  </si>
  <si>
    <t>Электроэнергия экопост№2</t>
  </si>
  <si>
    <t>Пар для ПАУ и ПГПН</t>
  </si>
  <si>
    <t>Носитель тепловой энергии для ПАУ и ПГПН</t>
  </si>
  <si>
    <t>73-1-19</t>
  </si>
  <si>
    <t>233 Гигакалория</t>
  </si>
  <si>
    <t>168 Тонна (метрическая)</t>
  </si>
  <si>
    <t>351210.120.000000</t>
  </si>
  <si>
    <t>Услуги по регулированию/резервированию электрической мощности</t>
  </si>
  <si>
    <t>2 У</t>
  </si>
  <si>
    <t>Услуги по резервированию электрической мощности</t>
  </si>
  <si>
    <t>9 Т</t>
  </si>
  <si>
    <t>Пентан</t>
  </si>
  <si>
    <t xml:space="preserve"> жидкость</t>
  </si>
  <si>
    <t>201411.200.000014</t>
  </si>
  <si>
    <t>73-1-4</t>
  </si>
  <si>
    <t>EXW</t>
  </si>
  <si>
    <t>С даты подписания договора по 12.2026</t>
  </si>
  <si>
    <t>3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</si>
  <si>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</si>
  <si>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</si>
  <si>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</si>
  <si>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73-1-1</t>
  </si>
  <si>
    <t>10.2026</t>
  </si>
  <si>
    <t>Предоставление доступа к системе проверки ЭВМ с выдачей сертификатов</t>
  </si>
  <si>
    <t>Пентан-гексановая фракция</t>
  </si>
  <si>
    <t>Для покрытия дисбаланса ПАУ и ПГПН</t>
  </si>
  <si>
    <t>Корректировка №2 ГПЗ 2026 с применением особого порядка</t>
  </si>
  <si>
    <t>4 У</t>
  </si>
  <si>
    <t>360020.400.000003</t>
  </si>
  <si>
    <t xml:space="preserve"> Услуги по подаче питьевой воды</t>
  </si>
  <si>
    <t>Услуги по подаче питьевой воды</t>
  </si>
  <si>
    <t>Предоставление услуги водоснабжения и/или водоотведения</t>
  </si>
  <si>
    <t>02.2026</t>
  </si>
  <si>
    <t>Приказ № 33-п от 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</si>
</sst>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right" vertical="top" wrapText="1"/>
    </xf>
    <xf numFmtId="43" fontId="2" fillId="0" borderId="2" xfId="2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right" vertical="top" wrapText="1"/>
    </xf>
    <xf numFmtId="43" fontId="2" fillId="0" borderId="4" xfId="2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right" vertical="top" wrapText="1"/>
    </xf>
    <xf numFmtId="43" fontId="2" fillId="2" borderId="3" xfId="2" applyFont="1" applyFill="1" applyBorder="1" applyAlignment="1">
      <alignment horizontal="center" vertical="top" wrapText="1"/>
    </xf>
    <xf numFmtId="0" fontId="8" fillId="0" borderId="0" xfId="0" applyFont="1" applyFill="1"/>
    <xf numFmtId="49" fontId="2" fillId="0" borderId="3" xfId="0" applyNumberFormat="1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164" fontId="2" fillId="0" borderId="2" xfId="0" applyNumberFormat="1" applyFont="1" applyFill="1" applyBorder="1" applyAlignment="1">
      <alignment horizontal="right" vertical="top" wrapText="1"/>
    </xf>
    <xf numFmtId="43" fontId="2" fillId="0" borderId="3" xfId="2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49" fontId="2" fillId="0" borderId="4" xfId="0" applyNumberFormat="1" applyFont="1" applyFill="1" applyBorder="1" applyAlignment="1">
      <alignment horizontal="center" vertical="top" wrapText="1"/>
    </xf>
    <xf numFmtId="164" fontId="2" fillId="0" borderId="4" xfId="0" applyNumberFormat="1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3">
    <cellStyle name="Обычный" xfId="0" builtinId="0"/>
    <cellStyle name="Обычный 2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A2" sqref="A2:C2"/>
    </sheetView>
  </sheetViews>
  <sheetFormatPr defaultRowHeight="20.25" customHeight="1" x14ac:dyDescent="0.25"/>
  <cols>
    <col min="1" max="1" width="9.5703125" style="13" customWidth="1"/>
    <col min="2" max="3" width="18" style="13" customWidth="1"/>
    <col min="4" max="4" width="15" style="13" customWidth="1"/>
    <col min="5" max="5" width="17.5703125" style="13" customWidth="1"/>
    <col min="6" max="6" width="44.28515625" style="13" customWidth="1"/>
    <col min="7" max="7" width="18.85546875" style="13" customWidth="1"/>
    <col min="8" max="8" width="15" style="14" customWidth="1"/>
    <col min="9" max="10" width="15" style="13" customWidth="1"/>
    <col min="11" max="11" width="23" style="13" customWidth="1"/>
    <col min="12" max="12" width="13" style="13" customWidth="1"/>
    <col min="13" max="13" width="10.5703125" style="13" customWidth="1"/>
    <col min="14" max="14" width="39" style="13" customWidth="1"/>
    <col min="15" max="15" width="13" style="13" customWidth="1"/>
    <col min="16" max="16" width="18.28515625" style="13" customWidth="1"/>
    <col min="17" max="20" width="18" style="13" customWidth="1"/>
    <col min="21" max="21" width="13.5703125" style="13" customWidth="1"/>
    <col min="22" max="22" width="13" style="13" customWidth="1"/>
    <col min="23" max="16384" width="9.140625" style="13"/>
  </cols>
  <sheetData>
    <row r="1" spans="1:23" s="16" customFormat="1" ht="20.25" customHeight="1" x14ac:dyDescent="0.25">
      <c r="A1" s="44" t="s">
        <v>93</v>
      </c>
      <c r="B1" s="44"/>
      <c r="C1" s="44"/>
      <c r="D1" s="44"/>
      <c r="E1" s="15"/>
      <c r="F1" s="15"/>
      <c r="H1" s="17"/>
    </row>
    <row r="2" spans="1:23" ht="20.25" customHeight="1" x14ac:dyDescent="0.25">
      <c r="A2" s="43" t="s">
        <v>100</v>
      </c>
      <c r="B2" s="43"/>
      <c r="C2" s="43"/>
      <c r="D2" s="12"/>
      <c r="E2" s="12"/>
      <c r="F2" s="12"/>
    </row>
    <row r="3" spans="1:23" ht="20.25" customHeight="1" thickBot="1" x14ac:dyDescent="0.3"/>
    <row r="4" spans="1:23" s="16" customFormat="1" ht="20.25" customHeight="1" thickBo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</row>
    <row r="5" spans="1:23" s="16" customFormat="1" ht="20.25" customHeight="1" thickBot="1" x14ac:dyDescent="0.3">
      <c r="B5" s="1"/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  <c r="W5" s="1">
        <v>22</v>
      </c>
    </row>
    <row r="6" spans="1:23" s="16" customFormat="1" ht="20.25" customHeight="1" x14ac:dyDescent="0.25">
      <c r="B6" s="18" t="s">
        <v>22</v>
      </c>
      <c r="H6" s="17"/>
    </row>
    <row r="7" spans="1:23" s="16" customFormat="1" ht="20.25" customHeight="1" x14ac:dyDescent="0.25">
      <c r="B7" s="2" t="s">
        <v>23</v>
      </c>
      <c r="C7" s="2" t="s">
        <v>33</v>
      </c>
      <c r="D7" s="2" t="s">
        <v>34</v>
      </c>
      <c r="E7" s="2" t="s">
        <v>35</v>
      </c>
      <c r="F7" s="2" t="s">
        <v>36</v>
      </c>
      <c r="G7" s="3" t="s">
        <v>38</v>
      </c>
      <c r="H7" s="3" t="s">
        <v>37</v>
      </c>
      <c r="I7" s="3">
        <v>30</v>
      </c>
      <c r="J7" s="19" t="s">
        <v>28</v>
      </c>
      <c r="K7" s="2" t="s">
        <v>27</v>
      </c>
      <c r="L7" s="2" t="s">
        <v>27</v>
      </c>
      <c r="M7" s="3" t="s">
        <v>25</v>
      </c>
      <c r="N7" s="2" t="s">
        <v>39</v>
      </c>
      <c r="O7" s="2" t="s">
        <v>26</v>
      </c>
      <c r="P7" s="2" t="s">
        <v>40</v>
      </c>
      <c r="Q7" s="20">
        <v>80000</v>
      </c>
      <c r="R7" s="20">
        <v>44458.3</v>
      </c>
      <c r="S7" s="20">
        <v>3556664000</v>
      </c>
      <c r="T7" s="20">
        <f>S7*1.16</f>
        <v>4125730239.9999995</v>
      </c>
      <c r="U7" s="21"/>
      <c r="V7" s="2" t="s">
        <v>24</v>
      </c>
      <c r="W7" s="2" t="s">
        <v>24</v>
      </c>
    </row>
    <row r="8" spans="1:23" s="16" customFormat="1" ht="20.25" customHeight="1" x14ac:dyDescent="0.25">
      <c r="B8" s="2" t="s">
        <v>46</v>
      </c>
      <c r="C8" s="2" t="s">
        <v>41</v>
      </c>
      <c r="D8" s="2" t="s">
        <v>42</v>
      </c>
      <c r="E8" s="2" t="s">
        <v>43</v>
      </c>
      <c r="F8" s="2" t="s">
        <v>44</v>
      </c>
      <c r="G8" s="3" t="s">
        <v>38</v>
      </c>
      <c r="H8" s="3" t="s">
        <v>45</v>
      </c>
      <c r="I8" s="3">
        <v>100</v>
      </c>
      <c r="J8" s="19" t="s">
        <v>28</v>
      </c>
      <c r="K8" s="2" t="s">
        <v>27</v>
      </c>
      <c r="L8" s="2" t="s">
        <v>27</v>
      </c>
      <c r="M8" s="3" t="s">
        <v>25</v>
      </c>
      <c r="N8" s="2" t="s">
        <v>39</v>
      </c>
      <c r="O8" s="2" t="s">
        <v>26</v>
      </c>
      <c r="P8" s="2" t="s">
        <v>52</v>
      </c>
      <c r="Q8" s="20">
        <v>613500000</v>
      </c>
      <c r="R8" s="20">
        <v>13.84</v>
      </c>
      <c r="S8" s="20">
        <v>8490840000</v>
      </c>
      <c r="T8" s="20">
        <f t="shared" ref="T8:T15" si="0">S8*1.16</f>
        <v>9849374400</v>
      </c>
      <c r="U8" s="21"/>
      <c r="V8" s="2" t="s">
        <v>24</v>
      </c>
      <c r="W8" s="2" t="s">
        <v>24</v>
      </c>
    </row>
    <row r="9" spans="1:23" s="16" customFormat="1" ht="20.25" customHeight="1" x14ac:dyDescent="0.25">
      <c r="B9" s="2" t="s">
        <v>47</v>
      </c>
      <c r="C9" s="2" t="s">
        <v>41</v>
      </c>
      <c r="D9" s="2" t="s">
        <v>49</v>
      </c>
      <c r="E9" s="2" t="s">
        <v>43</v>
      </c>
      <c r="F9" s="2" t="s">
        <v>44</v>
      </c>
      <c r="G9" s="3" t="s">
        <v>38</v>
      </c>
      <c r="H9" s="3" t="s">
        <v>45</v>
      </c>
      <c r="I9" s="3">
        <v>100</v>
      </c>
      <c r="J9" s="19" t="s">
        <v>28</v>
      </c>
      <c r="K9" s="2" t="s">
        <v>27</v>
      </c>
      <c r="L9" s="2" t="s">
        <v>27</v>
      </c>
      <c r="M9" s="3" t="s">
        <v>25</v>
      </c>
      <c r="N9" s="2" t="s">
        <v>39</v>
      </c>
      <c r="O9" s="2" t="s">
        <v>26</v>
      </c>
      <c r="P9" s="2" t="s">
        <v>52</v>
      </c>
      <c r="Q9" s="20">
        <v>15300000</v>
      </c>
      <c r="R9" s="20">
        <v>44.83</v>
      </c>
      <c r="S9" s="20">
        <v>685899000</v>
      </c>
      <c r="T9" s="20">
        <f t="shared" si="0"/>
        <v>795642840</v>
      </c>
      <c r="U9" s="21"/>
      <c r="V9" s="2" t="s">
        <v>24</v>
      </c>
      <c r="W9" s="2" t="s">
        <v>24</v>
      </c>
    </row>
    <row r="10" spans="1:23" s="16" customFormat="1" ht="20.25" customHeight="1" x14ac:dyDescent="0.25">
      <c r="B10" s="2" t="s">
        <v>48</v>
      </c>
      <c r="C10" s="2" t="s">
        <v>50</v>
      </c>
      <c r="D10" s="2" t="s">
        <v>42</v>
      </c>
      <c r="E10" s="2" t="s">
        <v>51</v>
      </c>
      <c r="F10" s="2" t="s">
        <v>92</v>
      </c>
      <c r="G10" s="3" t="s">
        <v>38</v>
      </c>
      <c r="H10" s="3" t="s">
        <v>45</v>
      </c>
      <c r="I10" s="3">
        <v>100</v>
      </c>
      <c r="J10" s="19" t="s">
        <v>28</v>
      </c>
      <c r="K10" s="2" t="s">
        <v>27</v>
      </c>
      <c r="L10" s="2" t="s">
        <v>27</v>
      </c>
      <c r="M10" s="3" t="s">
        <v>25</v>
      </c>
      <c r="N10" s="2" t="s">
        <v>39</v>
      </c>
      <c r="O10" s="2" t="s">
        <v>26</v>
      </c>
      <c r="P10" s="2" t="s">
        <v>52</v>
      </c>
      <c r="Q10" s="20">
        <v>11400000</v>
      </c>
      <c r="R10" s="20">
        <v>25.94</v>
      </c>
      <c r="S10" s="20">
        <v>295716000</v>
      </c>
      <c r="T10" s="20">
        <f t="shared" si="0"/>
        <v>343030560</v>
      </c>
      <c r="U10" s="21"/>
      <c r="V10" s="2" t="s">
        <v>24</v>
      </c>
      <c r="W10" s="2" t="s">
        <v>24</v>
      </c>
    </row>
    <row r="11" spans="1:23" s="16" customFormat="1" ht="20.25" customHeight="1" x14ac:dyDescent="0.25">
      <c r="B11" s="2" t="s">
        <v>56</v>
      </c>
      <c r="C11" s="2" t="s">
        <v>41</v>
      </c>
      <c r="D11" s="2" t="s">
        <v>42</v>
      </c>
      <c r="E11" s="2" t="s">
        <v>43</v>
      </c>
      <c r="F11" s="2" t="s">
        <v>66</v>
      </c>
      <c r="G11" s="3" t="s">
        <v>38</v>
      </c>
      <c r="H11" s="3" t="s">
        <v>45</v>
      </c>
      <c r="I11" s="3">
        <v>100</v>
      </c>
      <c r="J11" s="19" t="s">
        <v>28</v>
      </c>
      <c r="K11" s="2" t="s">
        <v>27</v>
      </c>
      <c r="L11" s="2" t="s">
        <v>27</v>
      </c>
      <c r="M11" s="3" t="s">
        <v>25</v>
      </c>
      <c r="N11" s="2" t="s">
        <v>39</v>
      </c>
      <c r="O11" s="2" t="s">
        <v>26</v>
      </c>
      <c r="P11" s="2" t="s">
        <v>52</v>
      </c>
      <c r="Q11" s="20">
        <v>24276176</v>
      </c>
      <c r="R11" s="20">
        <v>42.78</v>
      </c>
      <c r="S11" s="20">
        <v>1038534809.28</v>
      </c>
      <c r="T11" s="20">
        <f t="shared" si="0"/>
        <v>1204700378.7647998</v>
      </c>
      <c r="U11" s="21"/>
      <c r="V11" s="2" t="s">
        <v>24</v>
      </c>
      <c r="W11" s="2" t="s">
        <v>24</v>
      </c>
    </row>
    <row r="12" spans="1:23" s="16" customFormat="1" ht="20.25" customHeight="1" x14ac:dyDescent="0.25">
      <c r="B12" s="2" t="s">
        <v>57</v>
      </c>
      <c r="C12" s="2" t="s">
        <v>41</v>
      </c>
      <c r="D12" s="2" t="s">
        <v>42</v>
      </c>
      <c r="E12" s="2" t="s">
        <v>43</v>
      </c>
      <c r="F12" s="2" t="s">
        <v>67</v>
      </c>
      <c r="G12" s="3" t="s">
        <v>38</v>
      </c>
      <c r="H12" s="3" t="s">
        <v>45</v>
      </c>
      <c r="I12" s="3">
        <v>100</v>
      </c>
      <c r="J12" s="19" t="s">
        <v>28</v>
      </c>
      <c r="K12" s="2" t="s">
        <v>27</v>
      </c>
      <c r="L12" s="2" t="s">
        <v>27</v>
      </c>
      <c r="M12" s="3" t="s">
        <v>25</v>
      </c>
      <c r="N12" s="2" t="s">
        <v>39</v>
      </c>
      <c r="O12" s="2" t="s">
        <v>26</v>
      </c>
      <c r="P12" s="2" t="s">
        <v>52</v>
      </c>
      <c r="Q12" s="20">
        <v>9770</v>
      </c>
      <c r="R12" s="20">
        <v>42.78</v>
      </c>
      <c r="S12" s="20">
        <v>417960.60000000003</v>
      </c>
      <c r="T12" s="20">
        <f t="shared" si="0"/>
        <v>484834.29600000003</v>
      </c>
      <c r="U12" s="21"/>
      <c r="V12" s="2" t="s">
        <v>24</v>
      </c>
      <c r="W12" s="2" t="s">
        <v>24</v>
      </c>
    </row>
    <row r="13" spans="1:23" s="16" customFormat="1" ht="20.25" customHeight="1" x14ac:dyDescent="0.25">
      <c r="B13" s="4" t="s">
        <v>58</v>
      </c>
      <c r="C13" s="4" t="s">
        <v>60</v>
      </c>
      <c r="D13" s="4" t="s">
        <v>61</v>
      </c>
      <c r="E13" s="4" t="s">
        <v>62</v>
      </c>
      <c r="F13" s="4" t="s">
        <v>68</v>
      </c>
      <c r="G13" s="5" t="s">
        <v>38</v>
      </c>
      <c r="H13" s="5" t="s">
        <v>70</v>
      </c>
      <c r="I13" s="5">
        <v>100</v>
      </c>
      <c r="J13" s="22" t="s">
        <v>28</v>
      </c>
      <c r="K13" s="4" t="s">
        <v>27</v>
      </c>
      <c r="L13" s="4" t="s">
        <v>27</v>
      </c>
      <c r="M13" s="5" t="s">
        <v>25</v>
      </c>
      <c r="N13" s="4" t="s">
        <v>39</v>
      </c>
      <c r="O13" s="4" t="s">
        <v>26</v>
      </c>
      <c r="P13" s="4" t="s">
        <v>71</v>
      </c>
      <c r="Q13" s="23">
        <v>77052</v>
      </c>
      <c r="R13" s="23">
        <v>4579.6000000000004</v>
      </c>
      <c r="S13" s="23">
        <v>352867339.20000005</v>
      </c>
      <c r="T13" s="20">
        <f t="shared" si="0"/>
        <v>409326113.472</v>
      </c>
      <c r="U13" s="24"/>
      <c r="V13" s="4" t="s">
        <v>24</v>
      </c>
      <c r="W13" s="4" t="s">
        <v>24</v>
      </c>
    </row>
    <row r="14" spans="1:23" s="16" customFormat="1" ht="20.25" customHeight="1" x14ac:dyDescent="0.25">
      <c r="B14" s="6" t="s">
        <v>59</v>
      </c>
      <c r="C14" s="6" t="s">
        <v>63</v>
      </c>
      <c r="D14" s="6" t="s">
        <v>64</v>
      </c>
      <c r="E14" s="6" t="s">
        <v>65</v>
      </c>
      <c r="F14" s="6" t="s">
        <v>69</v>
      </c>
      <c r="G14" s="7" t="s">
        <v>38</v>
      </c>
      <c r="H14" s="7" t="s">
        <v>70</v>
      </c>
      <c r="I14" s="7">
        <v>100</v>
      </c>
      <c r="J14" s="25" t="s">
        <v>28</v>
      </c>
      <c r="K14" s="6" t="s">
        <v>27</v>
      </c>
      <c r="L14" s="6" t="s">
        <v>27</v>
      </c>
      <c r="M14" s="7" t="s">
        <v>25</v>
      </c>
      <c r="N14" s="6" t="s">
        <v>39</v>
      </c>
      <c r="O14" s="6" t="s">
        <v>26</v>
      </c>
      <c r="P14" s="6" t="s">
        <v>72</v>
      </c>
      <c r="Q14" s="26">
        <v>109002</v>
      </c>
      <c r="R14" s="26">
        <v>1931.39</v>
      </c>
      <c r="S14" s="26">
        <v>210525372.78</v>
      </c>
      <c r="T14" s="20">
        <f t="shared" si="0"/>
        <v>244209432.42479998</v>
      </c>
      <c r="U14" s="27"/>
      <c r="V14" s="8" t="s">
        <v>24</v>
      </c>
      <c r="W14" s="8" t="s">
        <v>24</v>
      </c>
    </row>
    <row r="15" spans="1:23" s="28" customFormat="1" ht="20.25" customHeight="1" x14ac:dyDescent="0.25">
      <c r="B15" s="9" t="s">
        <v>77</v>
      </c>
      <c r="C15" s="9" t="s">
        <v>80</v>
      </c>
      <c r="D15" s="9" t="s">
        <v>78</v>
      </c>
      <c r="E15" s="9" t="s">
        <v>79</v>
      </c>
      <c r="F15" s="9" t="s">
        <v>91</v>
      </c>
      <c r="G15" s="10" t="s">
        <v>38</v>
      </c>
      <c r="H15" s="10" t="s">
        <v>81</v>
      </c>
      <c r="I15" s="10">
        <v>100</v>
      </c>
      <c r="J15" s="29" t="s">
        <v>28</v>
      </c>
      <c r="K15" s="9" t="s">
        <v>27</v>
      </c>
      <c r="L15" s="9" t="s">
        <v>27</v>
      </c>
      <c r="M15" s="10" t="s">
        <v>82</v>
      </c>
      <c r="N15" s="9" t="s">
        <v>83</v>
      </c>
      <c r="O15" s="9" t="s">
        <v>26</v>
      </c>
      <c r="P15" s="9" t="s">
        <v>72</v>
      </c>
      <c r="Q15" s="30">
        <v>43499</v>
      </c>
      <c r="R15" s="30">
        <v>72879.05</v>
      </c>
      <c r="S15" s="30">
        <v>3170165795.9499998</v>
      </c>
      <c r="T15" s="31">
        <f t="shared" si="0"/>
        <v>3677392323.3019996</v>
      </c>
      <c r="U15" s="32"/>
      <c r="V15" s="9" t="s">
        <v>24</v>
      </c>
      <c r="W15" s="9" t="s">
        <v>24</v>
      </c>
    </row>
    <row r="16" spans="1:23" s="16" customFormat="1" ht="20.25" customHeight="1" x14ac:dyDescent="0.25">
      <c r="B16" s="33" t="s">
        <v>29</v>
      </c>
      <c r="H16" s="17"/>
      <c r="S16" s="34">
        <f>SUM(S7:S15)</f>
        <v>17801630277.810001</v>
      </c>
      <c r="T16" s="34">
        <f>SUM(T7:T15)</f>
        <v>20649891122.259598</v>
      </c>
    </row>
    <row r="17" spans="2:23" s="16" customFormat="1" ht="20.25" customHeight="1" x14ac:dyDescent="0.25">
      <c r="B17" s="18" t="s">
        <v>30</v>
      </c>
      <c r="H17" s="17"/>
    </row>
    <row r="18" spans="2:23" s="16" customFormat="1" ht="20.25" customHeight="1" x14ac:dyDescent="0.25">
      <c r="B18" s="2" t="s">
        <v>55</v>
      </c>
      <c r="C18" s="2" t="s">
        <v>53</v>
      </c>
      <c r="D18" s="2" t="s">
        <v>54</v>
      </c>
      <c r="E18" s="2" t="s">
        <v>54</v>
      </c>
      <c r="F18" s="2" t="s">
        <v>54</v>
      </c>
      <c r="G18" s="3" t="s">
        <v>38</v>
      </c>
      <c r="H18" s="3" t="s">
        <v>45</v>
      </c>
      <c r="I18" s="3">
        <v>100</v>
      </c>
      <c r="J18" s="19" t="s">
        <v>28</v>
      </c>
      <c r="K18" s="2" t="s">
        <v>27</v>
      </c>
      <c r="L18" s="2" t="s">
        <v>27</v>
      </c>
      <c r="M18" s="3"/>
      <c r="N18" s="2" t="s">
        <v>39</v>
      </c>
      <c r="O18" s="2" t="s">
        <v>26</v>
      </c>
      <c r="P18" s="2"/>
      <c r="Q18" s="20"/>
      <c r="R18" s="20"/>
      <c r="S18" s="20">
        <v>71563000</v>
      </c>
      <c r="T18" s="20">
        <v>83013080</v>
      </c>
      <c r="U18" s="3"/>
      <c r="V18" s="2" t="s">
        <v>24</v>
      </c>
      <c r="W18" s="2" t="s">
        <v>24</v>
      </c>
    </row>
    <row r="19" spans="2:23" s="16" customFormat="1" ht="20.25" customHeight="1" x14ac:dyDescent="0.25">
      <c r="B19" s="2" t="s">
        <v>75</v>
      </c>
      <c r="C19" s="2" t="s">
        <v>73</v>
      </c>
      <c r="D19" s="2" t="s">
        <v>74</v>
      </c>
      <c r="E19" s="2" t="s">
        <v>74</v>
      </c>
      <c r="F19" s="2" t="s">
        <v>76</v>
      </c>
      <c r="G19" s="3" t="s">
        <v>38</v>
      </c>
      <c r="H19" s="3" t="s">
        <v>45</v>
      </c>
      <c r="I19" s="3">
        <v>100</v>
      </c>
      <c r="J19" s="19" t="s">
        <v>28</v>
      </c>
      <c r="K19" s="2" t="s">
        <v>27</v>
      </c>
      <c r="L19" s="2" t="s">
        <v>27</v>
      </c>
      <c r="M19" s="3"/>
      <c r="N19" s="2" t="s">
        <v>39</v>
      </c>
      <c r="O19" s="2" t="s">
        <v>26</v>
      </c>
      <c r="P19" s="2"/>
      <c r="Q19" s="20"/>
      <c r="R19" s="20"/>
      <c r="S19" s="20">
        <v>115560000</v>
      </c>
      <c r="T19" s="20">
        <v>134049599.99999999</v>
      </c>
      <c r="U19" s="3"/>
      <c r="V19" s="4" t="s">
        <v>24</v>
      </c>
      <c r="W19" s="4" t="s">
        <v>24</v>
      </c>
    </row>
    <row r="20" spans="2:23" s="28" customFormat="1" ht="20.25" customHeight="1" x14ac:dyDescent="0.25">
      <c r="B20" s="11" t="s">
        <v>84</v>
      </c>
      <c r="C20" s="36" t="s">
        <v>85</v>
      </c>
      <c r="D20" s="36" t="s">
        <v>86</v>
      </c>
      <c r="E20" s="36" t="s">
        <v>87</v>
      </c>
      <c r="F20" s="36" t="s">
        <v>90</v>
      </c>
      <c r="G20" s="37" t="s">
        <v>38</v>
      </c>
      <c r="H20" s="37" t="s">
        <v>88</v>
      </c>
      <c r="I20" s="37">
        <v>100</v>
      </c>
      <c r="J20" s="38" t="s">
        <v>89</v>
      </c>
      <c r="K20" s="36" t="s">
        <v>27</v>
      </c>
      <c r="L20" s="36" t="s">
        <v>27</v>
      </c>
      <c r="M20" s="37"/>
      <c r="N20" s="36" t="s">
        <v>83</v>
      </c>
      <c r="O20" s="36" t="s">
        <v>26</v>
      </c>
      <c r="P20" s="36"/>
      <c r="Q20" s="39"/>
      <c r="R20" s="39"/>
      <c r="S20" s="39">
        <v>540000</v>
      </c>
      <c r="T20" s="39">
        <f>S20*1.16</f>
        <v>626400</v>
      </c>
      <c r="U20" s="40"/>
      <c r="V20" s="9" t="s">
        <v>24</v>
      </c>
      <c r="W20" s="9" t="s">
        <v>24</v>
      </c>
    </row>
    <row r="21" spans="2:23" s="28" customFormat="1" ht="20.25" customHeight="1" x14ac:dyDescent="0.25">
      <c r="B21" s="35" t="s">
        <v>94</v>
      </c>
      <c r="C21" s="9" t="s">
        <v>95</v>
      </c>
      <c r="D21" s="9" t="s">
        <v>96</v>
      </c>
      <c r="E21" s="9" t="s">
        <v>97</v>
      </c>
      <c r="F21" s="9" t="s">
        <v>98</v>
      </c>
      <c r="G21" s="10" t="s">
        <v>38</v>
      </c>
      <c r="H21" s="10" t="s">
        <v>70</v>
      </c>
      <c r="I21" s="10">
        <v>70</v>
      </c>
      <c r="J21" s="29" t="s">
        <v>99</v>
      </c>
      <c r="K21" s="9" t="s">
        <v>27</v>
      </c>
      <c r="L21" s="9" t="s">
        <v>27</v>
      </c>
      <c r="M21" s="10"/>
      <c r="N21" s="9" t="s">
        <v>83</v>
      </c>
      <c r="O21" s="9" t="s">
        <v>26</v>
      </c>
      <c r="P21" s="9"/>
      <c r="Q21" s="30"/>
      <c r="R21" s="30"/>
      <c r="S21" s="30">
        <v>74587568</v>
      </c>
      <c r="T21" s="30">
        <v>86521578.879999995</v>
      </c>
      <c r="U21" s="41"/>
      <c r="V21" s="9" t="s">
        <v>24</v>
      </c>
      <c r="W21" s="9" t="s">
        <v>24</v>
      </c>
    </row>
    <row r="22" spans="2:23" s="16" customFormat="1" ht="20.25" customHeight="1" x14ac:dyDescent="0.25">
      <c r="B22" s="18" t="s">
        <v>31</v>
      </c>
      <c r="H22" s="17"/>
      <c r="S22" s="34">
        <f>SUM(S18:S21)</f>
        <v>262250568</v>
      </c>
      <c r="T22" s="34">
        <f>SUM(T18:T21)</f>
        <v>304210658.88</v>
      </c>
    </row>
    <row r="23" spans="2:23" s="16" customFormat="1" ht="20.25" customHeight="1" x14ac:dyDescent="0.25">
      <c r="B23" s="18" t="s">
        <v>32</v>
      </c>
      <c r="H23" s="17"/>
      <c r="S23" s="42">
        <f>SUM(S22,S16)</f>
        <v>18063880845.810001</v>
      </c>
      <c r="T23" s="42">
        <f>SUM(T22,T16)</f>
        <v>20954101781.139599</v>
      </c>
    </row>
  </sheetData>
  <mergeCells count="2">
    <mergeCell ref="A2:C2"/>
    <mergeCell ref="A1:D1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2025-12-05T12:57:44Z</dcterms:created>
  <dcterms:modified xsi:type="dcterms:W3CDTF">2026-02-05T05:00:49Z</dcterms:modified>
</cp:coreProperties>
</file>