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17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S21" i="1" l="1"/>
  <c r="T20" i="1"/>
  <c r="T19" i="1" l="1"/>
  <c r="T21" i="1" s="1"/>
  <c r="S12" i="1"/>
  <c r="T12" i="1" s="1"/>
  <c r="S10" i="1"/>
  <c r="S17" i="1" s="1"/>
  <c r="S22" i="1" s="1"/>
  <c r="T10" i="1" l="1"/>
  <c r="T17" i="1" s="1"/>
  <c r="T22" i="1" s="1"/>
</calcChain>
</file>

<file path=xl/sharedStrings.xml><?xml version="1.0" encoding="utf-8"?>
<sst xmlns="http://schemas.openxmlformats.org/spreadsheetml/2006/main" count="168" uniqueCount="85">
  <si>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</si>
  <si>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</si>
  <si>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</si>
  <si>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</si>
  <si>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</si>
  <si>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</si>
  <si>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</si>
  <si>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</si>
  <si>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</si>
  <si>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</si>
  <si>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</si>
  <si>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</si>
  <si>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</si>
  <si>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</si>
  <si>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</si>
  <si>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</si>
  <si>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</si>
  <si>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</si>
  <si>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</si>
  <si>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</si>
  <si>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</si>
  <si>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</si>
  <si>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</si>
  <si>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</si>
  <si>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</si>
  <si>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</si>
  <si>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</si>
  <si>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73-1-10</t>
  </si>
  <si>
    <t>351110.100.000000</t>
  </si>
  <si>
    <t>Электроэнергия</t>
  </si>
  <si>
    <t>73-1-3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</si>
  <si>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</si>
  <si>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</si>
  <si>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</si>
  <si>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</si>
  <si>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</si>
  <si>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3 Т</t>
  </si>
  <si>
    <t>Для собственного потребления</t>
  </si>
  <si>
    <t>Электроэнергия ППНГО</t>
  </si>
  <si>
    <t>Электроэнергия ПАУ и ПГПН</t>
  </si>
  <si>
    <t>Электроэнергия экопост№2</t>
  </si>
  <si>
    <t>12.2022</t>
  </si>
  <si>
    <t>С  01.2023 по 12.2023</t>
  </si>
  <si>
    <t>214 Киловатт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</si>
  <si>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</si>
  <si>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</si>
  <si>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</si>
  <si>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</si>
  <si>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</si>
  <si>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Годовой план закупок 2023 года, осуществляемых по Особому порядку</t>
  </si>
  <si>
    <t>итого по услугам</t>
  </si>
  <si>
    <t>73-1-4</t>
  </si>
  <si>
    <t>05.2023</t>
  </si>
  <si>
    <t>С даты подписания договора по 12.2023</t>
  </si>
  <si>
    <t>168 Тонна (метрическая)</t>
  </si>
  <si>
    <t>5 Т</t>
  </si>
  <si>
    <t xml:space="preserve"> 201411.200.000014</t>
  </si>
  <si>
    <t>Пентан</t>
  </si>
  <si>
    <t xml:space="preserve"> жидкость</t>
  </si>
  <si>
    <t>пентан-гесановая фракция</t>
  </si>
  <si>
    <t>EXW</t>
  </si>
  <si>
    <t xml:space="preserve">Предоплата - 0% , Промежуточный платеж - 100% , Окончательный платеж - 0% </t>
  </si>
  <si>
    <t>06.2023</t>
  </si>
  <si>
    <t>2-1 Т</t>
  </si>
  <si>
    <t>С  07.2023 по 12.2023</t>
  </si>
  <si>
    <t>С  01.2023 по 06.2023</t>
  </si>
  <si>
    <t>для покрытия дисбаланса</t>
  </si>
  <si>
    <t>351110.100.000011</t>
  </si>
  <si>
    <t>Электроэнергия для покрытия дисбаланса ПАУ и ПГПН</t>
  </si>
  <si>
    <t>6 Т</t>
  </si>
  <si>
    <t>7 Т</t>
  </si>
  <si>
    <t>8 Т</t>
  </si>
  <si>
    <t>351310.100.000000</t>
  </si>
  <si>
    <t>для собственного потребления</t>
  </si>
  <si>
    <t>Электроэнергия РХ</t>
  </si>
  <si>
    <t>07.2023</t>
  </si>
  <si>
    <t>2 У</t>
  </si>
  <si>
    <t>581150.000.000002</t>
  </si>
  <si>
    <t>Услуги по изданию печатных материалов (кроме издания книг, справочников, периодических изданий)</t>
  </si>
  <si>
    <t>73-1-1</t>
  </si>
  <si>
    <t>Услуги по предоставлению специальной печатной продукции, содержащие  сведения составляющие государственные секреты РК</t>
  </si>
  <si>
    <t>09.2023</t>
  </si>
  <si>
    <t xml:space="preserve">Окончательный платеж - 0% , Промежуточный платеж - 0% , Предоплата - 100% </t>
  </si>
  <si>
    <t xml:space="preserve"> Корректировка № 5 ГПЗ 2023 с применением особого порядка</t>
  </si>
  <si>
    <t>Приказ №578-п от 07.09.2023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</si>
</sst>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indexed="8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/>
    <xf numFmtId="0" fontId="2" fillId="0" borderId="4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17" fontId="4" fillId="0" borderId="2" xfId="0" applyNumberFormat="1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left" wrapText="1"/>
    </xf>
    <xf numFmtId="9" fontId="4" fillId="0" borderId="2" xfId="2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 applyFill="1"/>
    <xf numFmtId="0" fontId="0" fillId="0" borderId="0" xfId="0" applyFill="1"/>
    <xf numFmtId="0" fontId="11" fillId="2" borderId="3" xfId="3" applyFont="1" applyFill="1" applyBorder="1" applyAlignment="1">
      <alignment vertical="top" wrapText="1"/>
    </xf>
    <xf numFmtId="0" fontId="0" fillId="0" borderId="0" xfId="0" applyFont="1"/>
    <xf numFmtId="0" fontId="1" fillId="0" borderId="9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3" fontId="1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  <xf numFmtId="43" fontId="1" fillId="0" borderId="8" xfId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 vertical="top" wrapText="1"/>
    </xf>
  </cellXfs>
  <cellStyles count="4">
    <cellStyle name="Обычный" xfId="0" builtinId="0"/>
    <cellStyle name="Обычный 2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zoomScale="75" workbookViewId="0">
      <selection activeCell="E5" sqref="E5"/>
    </sheetView>
  </sheetViews>
  <sheetFormatPr defaultRowHeight="17.25" customHeight="1" x14ac:dyDescent="0.25"/>
  <cols>
    <col min="1" max="1" width="8.140625" customWidth="1"/>
    <col min="2" max="2" width="19.85546875" customWidth="1"/>
    <col min="3" max="3" width="14.140625" customWidth="1"/>
    <col min="4" max="4" width="18.85546875" customWidth="1"/>
    <col min="5" max="5" width="25" customWidth="1"/>
    <col min="6" max="6" width="32.28515625" style="24" customWidth="1"/>
    <col min="7" max="7" width="12.7109375" style="24" customWidth="1"/>
    <col min="8" max="8" width="15" style="26" customWidth="1"/>
    <col min="9" max="9" width="11.7109375" customWidth="1"/>
    <col min="10" max="10" width="16.42578125" customWidth="1"/>
    <col min="11" max="11" width="23" customWidth="1"/>
    <col min="12" max="12" width="13" customWidth="1"/>
    <col min="13" max="14" width="20" customWidth="1"/>
    <col min="15" max="16" width="13" customWidth="1"/>
    <col min="17" max="17" width="21.85546875" customWidth="1"/>
    <col min="18" max="19" width="21.28515625" customWidth="1"/>
    <col min="20" max="20" width="23" customWidth="1"/>
    <col min="21" max="23" width="13" customWidth="1"/>
  </cols>
  <sheetData>
    <row r="1" spans="1:23" ht="36.75" customHeight="1" x14ac:dyDescent="0.25">
      <c r="A1" s="30" t="s">
        <v>83</v>
      </c>
      <c r="B1" s="30"/>
      <c r="C1" s="30"/>
      <c r="D1" s="30"/>
      <c r="E1" s="30"/>
      <c r="F1" s="30"/>
    </row>
    <row r="2" spans="1:23" ht="17.25" customHeight="1" x14ac:dyDescent="0.3">
      <c r="A2" s="15" t="s">
        <v>84</v>
      </c>
      <c r="B2" s="16"/>
    </row>
    <row r="4" spans="1:23" ht="17.25" customHeight="1" x14ac:dyDescent="0.25">
      <c r="A4" s="28" t="s">
        <v>49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23" ht="17.25" customHeight="1" thickBot="1" x14ac:dyDescent="0.3"/>
    <row r="7" spans="1:23" ht="17.25" customHeight="1" thickBot="1" x14ac:dyDescent="0.3">
      <c r="B7" s="3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  <c r="U7" s="1" t="s">
        <v>19</v>
      </c>
      <c r="V7" s="1" t="s">
        <v>20</v>
      </c>
      <c r="W7" s="1" t="s">
        <v>21</v>
      </c>
    </row>
    <row r="8" spans="1:23" ht="17.25" customHeight="1" thickBot="1" x14ac:dyDescent="0.3">
      <c r="B8" s="12">
        <v>1</v>
      </c>
      <c r="C8" s="10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1">
        <v>21</v>
      </c>
      <c r="W8" s="1">
        <v>22</v>
      </c>
    </row>
    <row r="9" spans="1:23" ht="17.25" customHeight="1" x14ac:dyDescent="0.25">
      <c r="B9" s="11" t="s">
        <v>22</v>
      </c>
    </row>
    <row r="10" spans="1:23" s="14" customFormat="1" ht="34.5" customHeight="1" x14ac:dyDescent="0.25">
      <c r="B10" s="4" t="s">
        <v>35</v>
      </c>
      <c r="C10" s="4" t="s">
        <v>28</v>
      </c>
      <c r="D10" s="4" t="s">
        <v>29</v>
      </c>
      <c r="E10" s="4" t="s">
        <v>37</v>
      </c>
      <c r="F10" s="4" t="s">
        <v>38</v>
      </c>
      <c r="G10" s="22" t="s">
        <v>26</v>
      </c>
      <c r="H10" s="5" t="s">
        <v>30</v>
      </c>
      <c r="I10" s="9">
        <v>0.7</v>
      </c>
      <c r="J10" s="6" t="s">
        <v>41</v>
      </c>
      <c r="K10" s="4" t="s">
        <v>31</v>
      </c>
      <c r="L10" s="4" t="s">
        <v>32</v>
      </c>
      <c r="M10" s="5"/>
      <c r="N10" s="4" t="s">
        <v>42</v>
      </c>
      <c r="O10" s="4" t="s">
        <v>33</v>
      </c>
      <c r="P10" s="17" t="s">
        <v>43</v>
      </c>
      <c r="Q10" s="7">
        <v>45000000</v>
      </c>
      <c r="R10" s="7">
        <v>33.65</v>
      </c>
      <c r="S10" s="7">
        <f>Q10*R10</f>
        <v>1514250000</v>
      </c>
      <c r="T10" s="7">
        <f>S10*1.12</f>
        <v>1695960000.0000002</v>
      </c>
      <c r="U10" s="5"/>
      <c r="V10" s="4" t="s">
        <v>24</v>
      </c>
      <c r="W10" s="4" t="s">
        <v>24</v>
      </c>
    </row>
    <row r="11" spans="1:23" s="14" customFormat="1" ht="34.5" customHeight="1" x14ac:dyDescent="0.25">
      <c r="B11" s="4" t="s">
        <v>63</v>
      </c>
      <c r="C11" s="4" t="s">
        <v>28</v>
      </c>
      <c r="D11" s="4" t="s">
        <v>29</v>
      </c>
      <c r="E11" s="4" t="s">
        <v>37</v>
      </c>
      <c r="F11" s="4" t="s">
        <v>39</v>
      </c>
      <c r="G11" s="22" t="s">
        <v>26</v>
      </c>
      <c r="H11" s="5" t="s">
        <v>30</v>
      </c>
      <c r="I11" s="9">
        <v>0.7</v>
      </c>
      <c r="J11" s="6" t="s">
        <v>41</v>
      </c>
      <c r="K11" s="4" t="s">
        <v>31</v>
      </c>
      <c r="L11" s="4" t="s">
        <v>32</v>
      </c>
      <c r="M11" s="5"/>
      <c r="N11" s="4" t="s">
        <v>65</v>
      </c>
      <c r="O11" s="4" t="s">
        <v>33</v>
      </c>
      <c r="P11" s="17" t="s">
        <v>43</v>
      </c>
      <c r="Q11" s="7">
        <v>312686554</v>
      </c>
      <c r="R11" s="7">
        <v>11.39</v>
      </c>
      <c r="S11" s="7">
        <v>3561499850.0599999</v>
      </c>
      <c r="T11" s="7">
        <v>3988879832.0672002</v>
      </c>
      <c r="U11" s="5"/>
      <c r="V11" s="4" t="s">
        <v>24</v>
      </c>
      <c r="W11" s="4" t="s">
        <v>24</v>
      </c>
    </row>
    <row r="12" spans="1:23" s="14" customFormat="1" ht="34.5" customHeight="1" x14ac:dyDescent="0.25">
      <c r="B12" s="4" t="s">
        <v>36</v>
      </c>
      <c r="C12" s="4" t="s">
        <v>28</v>
      </c>
      <c r="D12" s="4" t="s">
        <v>29</v>
      </c>
      <c r="E12" s="4" t="s">
        <v>37</v>
      </c>
      <c r="F12" s="4" t="s">
        <v>40</v>
      </c>
      <c r="G12" s="22" t="s">
        <v>26</v>
      </c>
      <c r="H12" s="5" t="s">
        <v>30</v>
      </c>
      <c r="I12" s="9">
        <v>0.7</v>
      </c>
      <c r="J12" s="6" t="s">
        <v>41</v>
      </c>
      <c r="K12" s="4" t="s">
        <v>31</v>
      </c>
      <c r="L12" s="4" t="s">
        <v>32</v>
      </c>
      <c r="M12" s="5"/>
      <c r="N12" s="4" t="s">
        <v>42</v>
      </c>
      <c r="O12" s="4" t="s">
        <v>33</v>
      </c>
      <c r="P12" s="17" t="s">
        <v>43</v>
      </c>
      <c r="Q12" s="7">
        <v>12000</v>
      </c>
      <c r="R12" s="7">
        <v>33.65</v>
      </c>
      <c r="S12" s="7">
        <f t="shared" ref="S12" si="0">Q12*R12</f>
        <v>403800</v>
      </c>
      <c r="T12" s="7">
        <f t="shared" ref="T12" si="1">S12*1.12</f>
        <v>452256.00000000006</v>
      </c>
      <c r="U12" s="5"/>
      <c r="V12" s="4" t="s">
        <v>24</v>
      </c>
      <c r="W12" s="4" t="s">
        <v>24</v>
      </c>
    </row>
    <row r="13" spans="1:23" s="14" customFormat="1" ht="34.5" customHeight="1" x14ac:dyDescent="0.25">
      <c r="B13" s="4" t="s">
        <v>55</v>
      </c>
      <c r="C13" s="4" t="s">
        <v>56</v>
      </c>
      <c r="D13" s="4" t="s">
        <v>57</v>
      </c>
      <c r="E13" s="4" t="s">
        <v>58</v>
      </c>
      <c r="F13" s="4" t="s">
        <v>59</v>
      </c>
      <c r="G13" s="22" t="s">
        <v>26</v>
      </c>
      <c r="H13" s="5" t="s">
        <v>51</v>
      </c>
      <c r="I13" s="9">
        <v>0.5</v>
      </c>
      <c r="J13" s="6" t="s">
        <v>52</v>
      </c>
      <c r="K13" s="4" t="s">
        <v>31</v>
      </c>
      <c r="L13" s="4" t="s">
        <v>32</v>
      </c>
      <c r="M13" s="5" t="s">
        <v>60</v>
      </c>
      <c r="N13" s="4" t="s">
        <v>53</v>
      </c>
      <c r="O13" s="4" t="s">
        <v>61</v>
      </c>
      <c r="P13" s="17" t="s">
        <v>54</v>
      </c>
      <c r="Q13" s="7">
        <v>28000</v>
      </c>
      <c r="R13" s="7">
        <v>71429</v>
      </c>
      <c r="S13" s="7">
        <v>2000012000</v>
      </c>
      <c r="T13" s="7">
        <v>2240013440</v>
      </c>
      <c r="U13" s="5"/>
      <c r="V13" s="4" t="s">
        <v>24</v>
      </c>
      <c r="W13" s="4" t="s">
        <v>24</v>
      </c>
    </row>
    <row r="14" spans="1:23" s="14" customFormat="1" ht="34.5" customHeight="1" x14ac:dyDescent="0.25">
      <c r="B14" s="4" t="s">
        <v>69</v>
      </c>
      <c r="C14" s="4" t="s">
        <v>28</v>
      </c>
      <c r="D14" s="4" t="s">
        <v>29</v>
      </c>
      <c r="E14" s="4" t="s">
        <v>37</v>
      </c>
      <c r="F14" s="4" t="s">
        <v>39</v>
      </c>
      <c r="G14" s="22" t="s">
        <v>26</v>
      </c>
      <c r="H14" s="5" t="s">
        <v>30</v>
      </c>
      <c r="I14" s="9">
        <v>0.7</v>
      </c>
      <c r="J14" s="6" t="s">
        <v>62</v>
      </c>
      <c r="K14" s="4" t="s">
        <v>31</v>
      </c>
      <c r="L14" s="4" t="s">
        <v>32</v>
      </c>
      <c r="M14" s="5"/>
      <c r="N14" s="4" t="s">
        <v>64</v>
      </c>
      <c r="O14" s="4" t="s">
        <v>33</v>
      </c>
      <c r="P14" s="17" t="s">
        <v>43</v>
      </c>
      <c r="Q14" s="7">
        <v>313920000</v>
      </c>
      <c r="R14" s="7"/>
      <c r="S14" s="7">
        <v>4080960000</v>
      </c>
      <c r="T14" s="7">
        <v>4570675200</v>
      </c>
      <c r="U14" s="5"/>
      <c r="V14" s="4" t="s">
        <v>24</v>
      </c>
      <c r="W14" s="4" t="s">
        <v>24</v>
      </c>
    </row>
    <row r="15" spans="1:23" s="14" customFormat="1" ht="34.5" customHeight="1" x14ac:dyDescent="0.25">
      <c r="B15" s="4" t="s">
        <v>70</v>
      </c>
      <c r="C15" s="4" t="s">
        <v>67</v>
      </c>
      <c r="D15" s="4" t="s">
        <v>29</v>
      </c>
      <c r="E15" s="4" t="s">
        <v>66</v>
      </c>
      <c r="F15" s="4" t="s">
        <v>68</v>
      </c>
      <c r="G15" s="22" t="s">
        <v>26</v>
      </c>
      <c r="H15" s="5" t="s">
        <v>30</v>
      </c>
      <c r="I15" s="9">
        <v>0.7</v>
      </c>
      <c r="J15" s="6" t="s">
        <v>62</v>
      </c>
      <c r="K15" s="4" t="s">
        <v>31</v>
      </c>
      <c r="L15" s="4" t="s">
        <v>32</v>
      </c>
      <c r="M15" s="5"/>
      <c r="N15" s="4" t="s">
        <v>64</v>
      </c>
      <c r="O15" s="4" t="s">
        <v>33</v>
      </c>
      <c r="P15" s="17" t="s">
        <v>43</v>
      </c>
      <c r="Q15" s="7">
        <v>9417600</v>
      </c>
      <c r="R15" s="7"/>
      <c r="S15" s="7">
        <v>125000000</v>
      </c>
      <c r="T15" s="7">
        <v>140000000</v>
      </c>
      <c r="U15" s="5"/>
      <c r="V15" s="4" t="s">
        <v>24</v>
      </c>
      <c r="W15" s="4" t="s">
        <v>24</v>
      </c>
    </row>
    <row r="16" spans="1:23" s="14" customFormat="1" ht="34.5" customHeight="1" x14ac:dyDescent="0.25">
      <c r="B16" s="4" t="s">
        <v>71</v>
      </c>
      <c r="C16" s="4" t="s">
        <v>72</v>
      </c>
      <c r="D16" s="4" t="s">
        <v>29</v>
      </c>
      <c r="E16" s="4" t="s">
        <v>73</v>
      </c>
      <c r="F16" s="4" t="s">
        <v>74</v>
      </c>
      <c r="G16" s="22" t="s">
        <v>26</v>
      </c>
      <c r="H16" s="5" t="s">
        <v>30</v>
      </c>
      <c r="I16" s="9">
        <v>0.7</v>
      </c>
      <c r="J16" s="6" t="s">
        <v>75</v>
      </c>
      <c r="K16" s="4" t="s">
        <v>31</v>
      </c>
      <c r="L16" s="4" t="s">
        <v>32</v>
      </c>
      <c r="M16" s="5"/>
      <c r="N16" s="4" t="s">
        <v>64</v>
      </c>
      <c r="O16" s="4" t="s">
        <v>33</v>
      </c>
      <c r="P16" s="17" t="s">
        <v>43</v>
      </c>
      <c r="Q16" s="7">
        <v>3300000</v>
      </c>
      <c r="R16" s="7">
        <v>35</v>
      </c>
      <c r="S16" s="7">
        <v>115500000</v>
      </c>
      <c r="T16" s="7">
        <v>129360000.00000001</v>
      </c>
      <c r="U16" s="5"/>
      <c r="V16" s="4" t="s">
        <v>24</v>
      </c>
      <c r="W16" s="4" t="s">
        <v>24</v>
      </c>
    </row>
    <row r="17" spans="2:23" s="18" customFormat="1" ht="17.25" customHeight="1" x14ac:dyDescent="0.25">
      <c r="B17" s="19" t="s">
        <v>34</v>
      </c>
      <c r="F17" s="25"/>
      <c r="G17" s="25"/>
      <c r="H17" s="27"/>
      <c r="S17" s="23">
        <f>SUM(S10:S16)</f>
        <v>11397625650.059999</v>
      </c>
      <c r="T17" s="23">
        <f>SUM(T10:T16)</f>
        <v>12765340728.0672</v>
      </c>
    </row>
    <row r="18" spans="2:23" s="18" customFormat="1" ht="17.25" customHeight="1" x14ac:dyDescent="0.25">
      <c r="B18" s="20" t="s">
        <v>44</v>
      </c>
      <c r="F18" s="25"/>
      <c r="G18" s="25"/>
      <c r="H18" s="27"/>
      <c r="S18" s="21"/>
      <c r="T18" s="21"/>
    </row>
    <row r="19" spans="2:23" s="14" customFormat="1" ht="34.5" customHeight="1" x14ac:dyDescent="0.25">
      <c r="B19" s="4" t="s">
        <v>45</v>
      </c>
      <c r="C19" s="4" t="s">
        <v>46</v>
      </c>
      <c r="D19" s="4" t="s">
        <v>47</v>
      </c>
      <c r="E19" s="4" t="s">
        <v>47</v>
      </c>
      <c r="F19" s="4" t="s">
        <v>48</v>
      </c>
      <c r="G19" s="22" t="s">
        <v>26</v>
      </c>
      <c r="H19" s="5" t="s">
        <v>27</v>
      </c>
      <c r="I19" s="9">
        <v>0.7</v>
      </c>
      <c r="J19" s="6" t="s">
        <v>41</v>
      </c>
      <c r="K19" s="4" t="s">
        <v>31</v>
      </c>
      <c r="L19" s="4" t="s">
        <v>32</v>
      </c>
      <c r="M19" s="5"/>
      <c r="N19" s="4" t="s">
        <v>42</v>
      </c>
      <c r="O19" s="4" t="s">
        <v>33</v>
      </c>
      <c r="P19" s="17" t="s">
        <v>23</v>
      </c>
      <c r="Q19" s="7">
        <v>1</v>
      </c>
      <c r="R19" s="7">
        <v>115560000</v>
      </c>
      <c r="S19" s="7">
        <v>115560000</v>
      </c>
      <c r="T19" s="7">
        <f t="shared" ref="T19" si="2">S19*1.12</f>
        <v>129427200.00000001</v>
      </c>
      <c r="U19" s="5" t="s">
        <v>23</v>
      </c>
      <c r="V19" s="4" t="s">
        <v>24</v>
      </c>
      <c r="W19" s="4" t="s">
        <v>24</v>
      </c>
    </row>
    <row r="20" spans="2:23" s="14" customFormat="1" ht="34.5" customHeight="1" x14ac:dyDescent="0.25">
      <c r="B20" s="4" t="s">
        <v>76</v>
      </c>
      <c r="C20" s="4" t="s">
        <v>77</v>
      </c>
      <c r="D20" s="4" t="s">
        <v>78</v>
      </c>
      <c r="E20" s="4" t="s">
        <v>78</v>
      </c>
      <c r="F20" s="4" t="s">
        <v>80</v>
      </c>
      <c r="G20" s="22" t="s">
        <v>26</v>
      </c>
      <c r="H20" s="5" t="s">
        <v>79</v>
      </c>
      <c r="I20" s="9">
        <v>1</v>
      </c>
      <c r="J20" s="6" t="s">
        <v>81</v>
      </c>
      <c r="K20" s="4" t="s">
        <v>31</v>
      </c>
      <c r="L20" s="4" t="s">
        <v>32</v>
      </c>
      <c r="M20" s="5"/>
      <c r="N20" s="4" t="s">
        <v>53</v>
      </c>
      <c r="O20" s="4" t="s">
        <v>82</v>
      </c>
      <c r="P20" s="17" t="s">
        <v>23</v>
      </c>
      <c r="Q20" s="7">
        <v>1</v>
      </c>
      <c r="R20" s="7">
        <v>50000</v>
      </c>
      <c r="S20" s="7">
        <v>50000</v>
      </c>
      <c r="T20" s="7">
        <f>S20*1.12</f>
        <v>56000.000000000007</v>
      </c>
      <c r="U20" s="5" t="s">
        <v>23</v>
      </c>
      <c r="V20" s="4" t="s">
        <v>24</v>
      </c>
      <c r="W20" s="4" t="s">
        <v>24</v>
      </c>
    </row>
    <row r="21" spans="2:23" ht="17.25" customHeight="1" x14ac:dyDescent="0.25">
      <c r="B21" s="8" t="s">
        <v>50</v>
      </c>
      <c r="C21" s="2"/>
      <c r="D21" s="2"/>
      <c r="E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3">
        <f>SUM(S19:S20)</f>
        <v>115610000</v>
      </c>
      <c r="T21" s="23">
        <f>SUM(T19:T20)</f>
        <v>129483200.00000001</v>
      </c>
      <c r="U21" s="2"/>
      <c r="V21" s="2"/>
      <c r="W21" s="2"/>
    </row>
    <row r="22" spans="2:23" ht="17.25" customHeight="1" x14ac:dyDescent="0.25">
      <c r="B22" s="13" t="s">
        <v>25</v>
      </c>
      <c r="C22" s="2"/>
      <c r="D22" s="2"/>
      <c r="E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3">
        <f>S17+S21</f>
        <v>11513235650.059999</v>
      </c>
      <c r="T22" s="23">
        <f>T17+T21</f>
        <v>12894823928.0672</v>
      </c>
      <c r="U22" s="2"/>
      <c r="V22" s="2"/>
      <c r="W22" s="2"/>
    </row>
  </sheetData>
  <mergeCells count="2">
    <mergeCell ref="A4:Q4"/>
    <mergeCell ref="A1:F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2022-01-31T12:02:35Z</dcterms:created>
  <dcterms:modified xsi:type="dcterms:W3CDTF">2023-09-11T06:01:42Z</dcterms:modified>
</cp:coreProperties>
</file>