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23" i="1" l="1"/>
  <c r="S23" i="1"/>
  <c r="T19" i="1"/>
  <c r="S19" i="1"/>
  <c r="T22" i="1" l="1"/>
  <c r="S22" i="1"/>
  <c r="S11" i="1" l="1"/>
  <c r="T11" i="1" s="1"/>
  <c r="S12" i="1"/>
  <c r="T12" i="1" s="1"/>
  <c r="S13" i="1"/>
  <c r="T13" i="1" s="1"/>
  <c r="S14" i="1"/>
  <c r="T14" i="1" s="1"/>
  <c r="S10" i="1"/>
  <c r="T10" i="1" l="1"/>
</calcChain>
</file>

<file path=xl/sharedStrings.xml><?xml version="1.0" encoding="utf-8"?>
<sst xmlns="http://schemas.openxmlformats.org/spreadsheetml/2006/main" count="189" uniqueCount="85">
  <si>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</si>
  <si>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</si>
  <si>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</si>
  <si>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</si>
  <si>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</si>
  <si>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</si>
  <si>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</si>
  <si>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</si>
  <si>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</si>
  <si>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</si>
  <si>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</si>
  <si>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</si>
  <si>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</si>
  <si>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</si>
  <si>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</si>
  <si>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</si>
  <si>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</si>
  <si>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</si>
  <si>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</si>
  <si>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</si>
  <si>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</si>
  <si>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</si>
  <si>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</si>
  <si>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</si>
  <si>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</si>
  <si>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</si>
  <si>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</si>
  <si>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351110.100.000000</t>
  </si>
  <si>
    <t>Электроэнергия</t>
  </si>
  <si>
    <t>73-1-3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</si>
  <si>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</si>
  <si>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</si>
  <si>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</si>
  <si>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</si>
  <si>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</si>
  <si>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Электроэнергия ППНГО</t>
  </si>
  <si>
    <t>Электроэнергия ПАУ и ПГПН</t>
  </si>
  <si>
    <t>Электроэнергия экопост№2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</si>
  <si>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</si>
  <si>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</si>
  <si>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</si>
  <si>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</si>
  <si>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</si>
  <si>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итого по услугам</t>
  </si>
  <si>
    <t>для покрытия дисбаланса</t>
  </si>
  <si>
    <t>351110.100.000011</t>
  </si>
  <si>
    <t xml:space="preserve">Электроэнергия </t>
  </si>
  <si>
    <t>2 Т</t>
  </si>
  <si>
    <t>4 Т</t>
  </si>
  <si>
    <t>5 Т</t>
  </si>
  <si>
    <t>для покрытия дисбаланса ПАУ и ПГПН</t>
  </si>
  <si>
    <t>Годовой план закупок 2024 года, осуществляемых по Особому порядку</t>
  </si>
  <si>
    <t>12.2023</t>
  </si>
  <si>
    <t>DDP</t>
  </si>
  <si>
    <t>С 01.2024 по 12.2024</t>
  </si>
  <si>
    <t>С  01.2024 по 12.2024</t>
  </si>
  <si>
    <t>73-1-4</t>
  </si>
  <si>
    <t>230000000, Атырауская область, Атырауская область, город Атырау, проспект Зейнолла Кабдолова, строение 6</t>
  </si>
  <si>
    <t>С даты подписания договора по  12.2024</t>
  </si>
  <si>
    <t>061010.110.000000</t>
  </si>
  <si>
    <t>201411.200.000014</t>
  </si>
  <si>
    <t>Пентан</t>
  </si>
  <si>
    <t xml:space="preserve"> жидкость</t>
  </si>
  <si>
    <t>EXW</t>
  </si>
  <si>
    <t xml:space="preserve">Окончательный платеж - 0% , Промежуточный платеж 100% , Предоплата - 0% </t>
  </si>
  <si>
    <t>Пентан-гексановая фракция</t>
  </si>
  <si>
    <t>для собственного потребления</t>
  </si>
  <si>
    <t>214 Киловатт</t>
  </si>
  <si>
    <t>168 Тонна (метрическая)</t>
  </si>
  <si>
    <t>8-1 Т</t>
  </si>
  <si>
    <t>9 Т</t>
  </si>
  <si>
    <t xml:space="preserve">Нефть сырая </t>
  </si>
  <si>
    <t>Нефть сырая для производства нефтепродуктов.</t>
  </si>
  <si>
    <t>04.2024</t>
  </si>
  <si>
    <t xml:space="preserve">Окончательный платеж - 0% , Промежуточный платеж - 0% , Предоплата - 100% </t>
  </si>
  <si>
    <t>10 Т</t>
  </si>
  <si>
    <t>05.2024</t>
  </si>
  <si>
    <t>11 Т</t>
  </si>
  <si>
    <t xml:space="preserve">Окончательный платеж - 0% , Промежуточный платеж 0% , Предоплата - 100% </t>
  </si>
  <si>
    <t>малосернистая</t>
  </si>
  <si>
    <t>06.2024</t>
  </si>
  <si>
    <t>230000000, Атырауская область, город Атырау, проспект Зейнолла Кабдолова, строение 1</t>
  </si>
  <si>
    <t>230000000, Атырауская область, г. Атырау, пр. З. Кабдолова, 1, ТОО "АНПЗ"</t>
  </si>
  <si>
    <t>Корректировка ГПЗ №4 2024 с применением особого порядка</t>
  </si>
  <si>
    <t>Приказ № 379-п от 18.06.2024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</si>
</sst>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50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9" fontId="3" fillId="2" borderId="2" xfId="2" applyFont="1" applyFill="1" applyBorder="1" applyAlignment="1">
      <alignment horizontal="center" vertical="top" wrapText="1"/>
    </xf>
    <xf numFmtId="17" fontId="3" fillId="2" borderId="2" xfId="0" applyNumberFormat="1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left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1" fillId="2" borderId="8" xfId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0" fillId="2" borderId="0" xfId="0" applyFont="1" applyFill="1"/>
    <xf numFmtId="43" fontId="8" fillId="0" borderId="0" xfId="1" applyFont="1" applyFill="1"/>
    <xf numFmtId="43" fontId="3" fillId="2" borderId="2" xfId="1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9" fontId="3" fillId="2" borderId="3" xfId="2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8" fillId="0" borderId="0" xfId="0" applyFont="1" applyFill="1"/>
    <xf numFmtId="0" fontId="10" fillId="0" borderId="0" xfId="0" applyFont="1" applyFill="1"/>
    <xf numFmtId="164" fontId="10" fillId="0" borderId="0" xfId="0" applyNumberFormat="1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top" wrapText="1"/>
    </xf>
    <xf numFmtId="9" fontId="3" fillId="2" borderId="10" xfId="2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43" fontId="3" fillId="2" borderId="10" xfId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 wrapText="1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zoomScale="80" zoomScaleNormal="80" workbookViewId="0">
      <selection activeCell="T10" sqref="T10:T18"/>
    </sheetView>
  </sheetViews>
  <sheetFormatPr defaultRowHeight="17.25" customHeight="1" x14ac:dyDescent="0.25"/>
  <cols>
    <col min="1" max="1" width="8.140625" style="2" customWidth="1"/>
    <col min="2" max="2" width="17.85546875" style="2" customWidth="1"/>
    <col min="3" max="3" width="14.140625" style="2" customWidth="1"/>
    <col min="4" max="4" width="18.85546875" style="2" customWidth="1"/>
    <col min="5" max="5" width="25" style="2" customWidth="1"/>
    <col min="6" max="6" width="33.5703125" style="3" customWidth="1"/>
    <col min="7" max="7" width="12.7109375" style="3" customWidth="1"/>
    <col min="8" max="8" width="15" style="4" customWidth="1"/>
    <col min="9" max="9" width="11.7109375" style="2" customWidth="1"/>
    <col min="10" max="10" width="11.28515625" style="2" customWidth="1"/>
    <col min="11" max="13" width="13" style="2" customWidth="1"/>
    <col min="14" max="14" width="32.7109375" style="2" customWidth="1"/>
    <col min="15" max="15" width="22.42578125" style="2" customWidth="1"/>
    <col min="16" max="16" width="13" style="2" customWidth="1"/>
    <col min="17" max="17" width="21.85546875" style="2" customWidth="1"/>
    <col min="18" max="18" width="16.5703125" style="2" customWidth="1"/>
    <col min="19" max="19" width="21.28515625" style="2" customWidth="1"/>
    <col min="20" max="20" width="23" style="2" customWidth="1"/>
    <col min="21" max="23" width="13" style="2" customWidth="1"/>
    <col min="24" max="16384" width="9.140625" style="2"/>
  </cols>
  <sheetData>
    <row r="1" spans="1:23" ht="23.25" customHeight="1" x14ac:dyDescent="0.25">
      <c r="A1" s="49" t="s">
        <v>83</v>
      </c>
      <c r="B1" s="49"/>
      <c r="C1" s="49"/>
      <c r="D1" s="49"/>
      <c r="E1" s="49"/>
      <c r="F1" s="49"/>
    </row>
    <row r="2" spans="1:23" ht="17.25" customHeight="1" x14ac:dyDescent="0.3">
      <c r="A2" s="1" t="s">
        <v>84</v>
      </c>
    </row>
    <row r="3" spans="1:23" s="38" customFormat="1" ht="17.25" customHeight="1" x14ac:dyDescent="0.25">
      <c r="F3" s="40"/>
      <c r="G3" s="40"/>
      <c r="H3" s="41"/>
    </row>
    <row r="4" spans="1:23" s="38" customFormat="1" ht="17.25" customHeight="1" x14ac:dyDescent="0.25">
      <c r="A4" s="47" t="s">
        <v>51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T4" s="39"/>
    </row>
    <row r="5" spans="1:23" s="38" customFormat="1" ht="17.25" customHeight="1" x14ac:dyDescent="0.25">
      <c r="F5" s="40"/>
      <c r="G5" s="40"/>
      <c r="H5" s="41"/>
    </row>
    <row r="6" spans="1:23" s="38" customFormat="1" ht="17.25" customHeight="1" thickBot="1" x14ac:dyDescent="0.3">
      <c r="F6" s="40"/>
      <c r="G6" s="40"/>
      <c r="H6" s="41"/>
    </row>
    <row r="7" spans="1:23" s="38" customFormat="1" ht="17.25" customHeight="1" thickBot="1" x14ac:dyDescent="0.3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</row>
    <row r="8" spans="1:23" s="38" customFormat="1" ht="17.25" customHeight="1" thickBot="1" x14ac:dyDescent="0.3">
      <c r="B8" s="8">
        <v>1</v>
      </c>
      <c r="C8" s="9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7">
        <v>21</v>
      </c>
      <c r="W8" s="7">
        <v>22</v>
      </c>
    </row>
    <row r="9" spans="1:23" s="38" customFormat="1" ht="17.25" customHeight="1" x14ac:dyDescent="0.25">
      <c r="B9" s="10" t="s">
        <v>22</v>
      </c>
      <c r="C9" s="37"/>
      <c r="D9" s="37"/>
      <c r="E9" s="37"/>
      <c r="F9" s="11"/>
      <c r="G9" s="11"/>
      <c r="H9" s="12"/>
      <c r="I9" s="37"/>
      <c r="J9" s="37"/>
      <c r="K9" s="37"/>
      <c r="L9" s="37"/>
      <c r="M9" s="37"/>
      <c r="N9" s="37"/>
      <c r="O9" s="37"/>
      <c r="P9" s="37"/>
      <c r="Q9" s="37"/>
      <c r="R9" s="28"/>
      <c r="S9" s="37"/>
      <c r="T9" s="37"/>
      <c r="U9" s="37"/>
      <c r="V9" s="37"/>
      <c r="W9" s="37"/>
    </row>
    <row r="10" spans="1:23" s="38" customFormat="1" ht="34.5" customHeight="1" x14ac:dyDescent="0.25">
      <c r="B10" s="5" t="s">
        <v>33</v>
      </c>
      <c r="C10" s="5" t="s">
        <v>27</v>
      </c>
      <c r="D10" s="5" t="s">
        <v>28</v>
      </c>
      <c r="E10" s="5" t="s">
        <v>66</v>
      </c>
      <c r="F10" s="5" t="s">
        <v>35</v>
      </c>
      <c r="G10" s="5" t="s">
        <v>26</v>
      </c>
      <c r="H10" s="13" t="s">
        <v>29</v>
      </c>
      <c r="I10" s="14">
        <v>1</v>
      </c>
      <c r="J10" s="15" t="s">
        <v>52</v>
      </c>
      <c r="K10" s="5" t="s">
        <v>81</v>
      </c>
      <c r="L10" s="5" t="s">
        <v>82</v>
      </c>
      <c r="M10" s="13" t="s">
        <v>53</v>
      </c>
      <c r="N10" s="5" t="s">
        <v>54</v>
      </c>
      <c r="O10" s="5" t="s">
        <v>31</v>
      </c>
      <c r="P10" s="16" t="s">
        <v>67</v>
      </c>
      <c r="Q10" s="29">
        <v>45000000</v>
      </c>
      <c r="R10" s="29">
        <v>36.340000000000003</v>
      </c>
      <c r="S10" s="29">
        <f>R10*Q10</f>
        <v>1635300000.0000002</v>
      </c>
      <c r="T10" s="29">
        <f>S10*1.12</f>
        <v>1831536000.0000005</v>
      </c>
      <c r="U10" s="13"/>
      <c r="V10" s="5" t="s">
        <v>24</v>
      </c>
      <c r="W10" s="5" t="s">
        <v>24</v>
      </c>
    </row>
    <row r="11" spans="1:23" s="38" customFormat="1" ht="34.5" customHeight="1" x14ac:dyDescent="0.25">
      <c r="B11" s="5" t="s">
        <v>47</v>
      </c>
      <c r="C11" s="5" t="s">
        <v>27</v>
      </c>
      <c r="D11" s="5" t="s">
        <v>28</v>
      </c>
      <c r="E11" s="5" t="s">
        <v>66</v>
      </c>
      <c r="F11" s="5" t="s">
        <v>36</v>
      </c>
      <c r="G11" s="5" t="s">
        <v>26</v>
      </c>
      <c r="H11" s="13" t="s">
        <v>29</v>
      </c>
      <c r="I11" s="14">
        <v>1</v>
      </c>
      <c r="J11" s="15" t="s">
        <v>52</v>
      </c>
      <c r="K11" s="5" t="s">
        <v>81</v>
      </c>
      <c r="L11" s="5" t="s">
        <v>82</v>
      </c>
      <c r="M11" s="13" t="s">
        <v>53</v>
      </c>
      <c r="N11" s="5" t="s">
        <v>54</v>
      </c>
      <c r="O11" s="5" t="s">
        <v>31</v>
      </c>
      <c r="P11" s="16" t="s">
        <v>67</v>
      </c>
      <c r="Q11" s="29">
        <v>460636000</v>
      </c>
      <c r="R11" s="29">
        <v>15.36</v>
      </c>
      <c r="S11" s="29">
        <f t="shared" ref="S11:S14" si="0">R11*Q11</f>
        <v>7075368960</v>
      </c>
      <c r="T11" s="29">
        <f t="shared" ref="T11:T14" si="1">S11*1.12</f>
        <v>7924413235.2000008</v>
      </c>
      <c r="U11" s="13"/>
      <c r="V11" s="5" t="s">
        <v>24</v>
      </c>
      <c r="W11" s="5" t="s">
        <v>24</v>
      </c>
    </row>
    <row r="12" spans="1:23" s="38" customFormat="1" ht="34.5" customHeight="1" x14ac:dyDescent="0.25">
      <c r="B12" s="5" t="s">
        <v>34</v>
      </c>
      <c r="C12" s="5" t="s">
        <v>27</v>
      </c>
      <c r="D12" s="5" t="s">
        <v>28</v>
      </c>
      <c r="E12" s="5" t="s">
        <v>66</v>
      </c>
      <c r="F12" s="5" t="s">
        <v>37</v>
      </c>
      <c r="G12" s="5" t="s">
        <v>26</v>
      </c>
      <c r="H12" s="13" t="s">
        <v>29</v>
      </c>
      <c r="I12" s="14">
        <v>1</v>
      </c>
      <c r="J12" s="15" t="s">
        <v>52</v>
      </c>
      <c r="K12" s="5" t="s">
        <v>81</v>
      </c>
      <c r="L12" s="5" t="s">
        <v>82</v>
      </c>
      <c r="M12" s="13" t="s">
        <v>53</v>
      </c>
      <c r="N12" s="5" t="s">
        <v>54</v>
      </c>
      <c r="O12" s="5" t="s">
        <v>31</v>
      </c>
      <c r="P12" s="16" t="s">
        <v>67</v>
      </c>
      <c r="Q12" s="29">
        <v>12000</v>
      </c>
      <c r="R12" s="29">
        <v>36.340000000000003</v>
      </c>
      <c r="S12" s="29">
        <f t="shared" si="0"/>
        <v>436080.00000000006</v>
      </c>
      <c r="T12" s="29">
        <f t="shared" si="1"/>
        <v>488409.60000000009</v>
      </c>
      <c r="U12" s="13"/>
      <c r="V12" s="5" t="s">
        <v>24</v>
      </c>
      <c r="W12" s="5" t="s">
        <v>24</v>
      </c>
    </row>
    <row r="13" spans="1:23" s="38" customFormat="1" ht="34.5" customHeight="1" x14ac:dyDescent="0.25">
      <c r="B13" s="5" t="s">
        <v>48</v>
      </c>
      <c r="C13" s="5" t="s">
        <v>27</v>
      </c>
      <c r="D13" s="5" t="s">
        <v>46</v>
      </c>
      <c r="E13" s="5" t="s">
        <v>66</v>
      </c>
      <c r="F13" s="5" t="s">
        <v>36</v>
      </c>
      <c r="G13" s="5" t="s">
        <v>26</v>
      </c>
      <c r="H13" s="13" t="s">
        <v>29</v>
      </c>
      <c r="I13" s="14">
        <v>1</v>
      </c>
      <c r="J13" s="15" t="s">
        <v>52</v>
      </c>
      <c r="K13" s="5" t="s">
        <v>81</v>
      </c>
      <c r="L13" s="5" t="s">
        <v>82</v>
      </c>
      <c r="M13" s="13" t="s">
        <v>53</v>
      </c>
      <c r="N13" s="5" t="s">
        <v>54</v>
      </c>
      <c r="O13" s="5" t="s">
        <v>31</v>
      </c>
      <c r="P13" s="16" t="s">
        <v>67</v>
      </c>
      <c r="Q13" s="29">
        <v>4800000</v>
      </c>
      <c r="R13" s="29">
        <v>32.15</v>
      </c>
      <c r="S13" s="29">
        <f t="shared" si="0"/>
        <v>154320000</v>
      </c>
      <c r="T13" s="29">
        <f t="shared" si="1"/>
        <v>172838400.00000003</v>
      </c>
      <c r="U13" s="13"/>
      <c r="V13" s="5" t="s">
        <v>24</v>
      </c>
      <c r="W13" s="5" t="s">
        <v>24</v>
      </c>
    </row>
    <row r="14" spans="1:23" s="38" customFormat="1" ht="34.5" customHeight="1" x14ac:dyDescent="0.25">
      <c r="B14" s="5" t="s">
        <v>49</v>
      </c>
      <c r="C14" s="5" t="s">
        <v>45</v>
      </c>
      <c r="D14" s="5" t="s">
        <v>28</v>
      </c>
      <c r="E14" s="5" t="s">
        <v>44</v>
      </c>
      <c r="F14" s="5" t="s">
        <v>50</v>
      </c>
      <c r="G14" s="5" t="s">
        <v>26</v>
      </c>
      <c r="H14" s="13" t="s">
        <v>29</v>
      </c>
      <c r="I14" s="14">
        <v>1</v>
      </c>
      <c r="J14" s="15" t="s">
        <v>52</v>
      </c>
      <c r="K14" s="5" t="s">
        <v>81</v>
      </c>
      <c r="L14" s="5" t="s">
        <v>82</v>
      </c>
      <c r="M14" s="13" t="s">
        <v>53</v>
      </c>
      <c r="N14" s="5" t="s">
        <v>54</v>
      </c>
      <c r="O14" s="5" t="s">
        <v>31</v>
      </c>
      <c r="P14" s="16" t="s">
        <v>67</v>
      </c>
      <c r="Q14" s="29">
        <v>18425000</v>
      </c>
      <c r="R14" s="29">
        <v>15.36</v>
      </c>
      <c r="S14" s="29">
        <f t="shared" si="0"/>
        <v>283008000</v>
      </c>
      <c r="T14" s="29">
        <f t="shared" si="1"/>
        <v>316968960.00000006</v>
      </c>
      <c r="U14" s="13"/>
      <c r="V14" s="5" t="s">
        <v>24</v>
      </c>
      <c r="W14" s="5" t="s">
        <v>24</v>
      </c>
    </row>
    <row r="15" spans="1:23" s="27" customFormat="1" ht="34.5" customHeight="1" x14ac:dyDescent="0.25">
      <c r="B15" s="5" t="s">
        <v>69</v>
      </c>
      <c r="C15" s="5" t="s">
        <v>60</v>
      </c>
      <c r="D15" s="5" t="s">
        <v>61</v>
      </c>
      <c r="E15" s="5" t="s">
        <v>62</v>
      </c>
      <c r="F15" s="5" t="s">
        <v>65</v>
      </c>
      <c r="G15" s="5" t="s">
        <v>26</v>
      </c>
      <c r="H15" s="13" t="s">
        <v>56</v>
      </c>
      <c r="I15" s="14">
        <v>1</v>
      </c>
      <c r="J15" s="15">
        <v>45323</v>
      </c>
      <c r="K15" s="5" t="s">
        <v>81</v>
      </c>
      <c r="L15" s="5" t="s">
        <v>82</v>
      </c>
      <c r="M15" s="13" t="s">
        <v>63</v>
      </c>
      <c r="N15" s="5" t="s">
        <v>58</v>
      </c>
      <c r="O15" s="5" t="s">
        <v>64</v>
      </c>
      <c r="P15" s="16" t="s">
        <v>68</v>
      </c>
      <c r="Q15" s="29">
        <v>48000</v>
      </c>
      <c r="R15" s="29">
        <v>93000</v>
      </c>
      <c r="S15" s="29">
        <v>4464000000</v>
      </c>
      <c r="T15" s="29">
        <v>4999680000</v>
      </c>
      <c r="U15" s="13"/>
      <c r="V15" s="5" t="s">
        <v>24</v>
      </c>
      <c r="W15" s="5" t="s">
        <v>24</v>
      </c>
    </row>
    <row r="16" spans="1:23" s="27" customFormat="1" ht="34.5" customHeight="1" x14ac:dyDescent="0.25">
      <c r="B16" s="42" t="s">
        <v>70</v>
      </c>
      <c r="C16" s="42" t="s">
        <v>59</v>
      </c>
      <c r="D16" s="42" t="s">
        <v>71</v>
      </c>
      <c r="E16" s="42" t="s">
        <v>79</v>
      </c>
      <c r="F16" s="42" t="s">
        <v>72</v>
      </c>
      <c r="G16" s="42" t="s">
        <v>26</v>
      </c>
      <c r="H16" s="43" t="s">
        <v>56</v>
      </c>
      <c r="I16" s="44">
        <v>0.5</v>
      </c>
      <c r="J16" s="45" t="s">
        <v>73</v>
      </c>
      <c r="K16" s="5" t="s">
        <v>81</v>
      </c>
      <c r="L16" s="5" t="s">
        <v>82</v>
      </c>
      <c r="M16" s="43" t="s">
        <v>53</v>
      </c>
      <c r="N16" s="42" t="s">
        <v>58</v>
      </c>
      <c r="O16" s="42" t="s">
        <v>74</v>
      </c>
      <c r="P16" s="16" t="s">
        <v>68</v>
      </c>
      <c r="Q16" s="46">
        <v>320</v>
      </c>
      <c r="R16" s="46">
        <v>94000</v>
      </c>
      <c r="S16" s="46">
        <v>30080000</v>
      </c>
      <c r="T16" s="46">
        <v>33689600</v>
      </c>
      <c r="U16" s="43"/>
      <c r="V16" s="42" t="s">
        <v>24</v>
      </c>
      <c r="W16" s="42" t="s">
        <v>24</v>
      </c>
    </row>
    <row r="17" spans="2:23" s="27" customFormat="1" ht="34.5" customHeight="1" x14ac:dyDescent="0.25">
      <c r="B17" s="30" t="s">
        <v>75</v>
      </c>
      <c r="C17" s="30" t="s">
        <v>59</v>
      </c>
      <c r="D17" s="30" t="s">
        <v>71</v>
      </c>
      <c r="E17" s="30" t="s">
        <v>79</v>
      </c>
      <c r="F17" s="30" t="s">
        <v>72</v>
      </c>
      <c r="G17" s="30" t="s">
        <v>26</v>
      </c>
      <c r="H17" s="31" t="s">
        <v>56</v>
      </c>
      <c r="I17" s="32">
        <v>0</v>
      </c>
      <c r="J17" s="33" t="s">
        <v>76</v>
      </c>
      <c r="K17" s="5" t="s">
        <v>81</v>
      </c>
      <c r="L17" s="5" t="s">
        <v>82</v>
      </c>
      <c r="M17" s="31" t="s">
        <v>53</v>
      </c>
      <c r="N17" s="30" t="s">
        <v>58</v>
      </c>
      <c r="O17" s="30" t="s">
        <v>74</v>
      </c>
      <c r="P17" s="16" t="s">
        <v>68</v>
      </c>
      <c r="Q17" s="34">
        <v>3200</v>
      </c>
      <c r="R17" s="34">
        <v>94000</v>
      </c>
      <c r="S17" s="34">
        <v>300800000</v>
      </c>
      <c r="T17" s="34">
        <v>336896000.00000006</v>
      </c>
      <c r="U17" s="31"/>
      <c r="V17" s="30" t="s">
        <v>24</v>
      </c>
      <c r="W17" s="30" t="s">
        <v>24</v>
      </c>
    </row>
    <row r="18" spans="2:23" s="27" customFormat="1" ht="34.5" customHeight="1" x14ac:dyDescent="0.25">
      <c r="B18" s="30" t="s">
        <v>77</v>
      </c>
      <c r="C18" s="30" t="s">
        <v>59</v>
      </c>
      <c r="D18" s="30" t="s">
        <v>71</v>
      </c>
      <c r="E18" s="30" t="s">
        <v>79</v>
      </c>
      <c r="F18" s="30" t="s">
        <v>72</v>
      </c>
      <c r="G18" s="30" t="s">
        <v>26</v>
      </c>
      <c r="H18" s="31" t="s">
        <v>56</v>
      </c>
      <c r="I18" s="32">
        <v>0</v>
      </c>
      <c r="J18" s="33" t="s">
        <v>80</v>
      </c>
      <c r="K18" s="5" t="s">
        <v>81</v>
      </c>
      <c r="L18" s="5" t="s">
        <v>82</v>
      </c>
      <c r="M18" s="31" t="s">
        <v>53</v>
      </c>
      <c r="N18" s="30" t="s">
        <v>58</v>
      </c>
      <c r="O18" s="30" t="s">
        <v>78</v>
      </c>
      <c r="P18" s="16" t="s">
        <v>68</v>
      </c>
      <c r="Q18" s="34">
        <v>3200</v>
      </c>
      <c r="R18" s="34">
        <v>94000</v>
      </c>
      <c r="S18" s="34">
        <v>300800000</v>
      </c>
      <c r="T18" s="34">
        <v>336896000.00000006</v>
      </c>
      <c r="U18" s="31"/>
      <c r="V18" s="30" t="s">
        <v>24</v>
      </c>
      <c r="W18" s="30" t="s">
        <v>24</v>
      </c>
    </row>
    <row r="19" spans="2:23" s="27" customFormat="1" ht="17.25" customHeight="1" x14ac:dyDescent="0.25">
      <c r="B19" s="18" t="s">
        <v>32</v>
      </c>
      <c r="C19" s="19"/>
      <c r="D19" s="19"/>
      <c r="E19" s="19"/>
      <c r="F19" s="20"/>
      <c r="G19" s="20"/>
      <c r="H19" s="21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2">
        <f>SUM(S10:S18)</f>
        <v>14244113040</v>
      </c>
      <c r="T19" s="22">
        <f>SUM(T10:T18)</f>
        <v>15953406604.800001</v>
      </c>
      <c r="U19" s="19"/>
      <c r="V19" s="19"/>
      <c r="W19" s="19"/>
    </row>
    <row r="20" spans="2:23" s="27" customFormat="1" ht="17.25" customHeight="1" x14ac:dyDescent="0.25">
      <c r="B20" s="23" t="s">
        <v>38</v>
      </c>
      <c r="C20" s="19"/>
      <c r="D20" s="19"/>
      <c r="E20" s="19"/>
      <c r="F20" s="20"/>
      <c r="G20" s="20"/>
      <c r="H20" s="2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4"/>
      <c r="T20" s="24"/>
      <c r="U20" s="19"/>
      <c r="V20" s="19"/>
      <c r="W20" s="19"/>
    </row>
    <row r="21" spans="2:23" s="27" customFormat="1" ht="34.5" customHeight="1" x14ac:dyDescent="0.25">
      <c r="B21" s="5" t="s">
        <v>39</v>
      </c>
      <c r="C21" s="5" t="s">
        <v>40</v>
      </c>
      <c r="D21" s="5" t="s">
        <v>41</v>
      </c>
      <c r="E21" s="5" t="s">
        <v>41</v>
      </c>
      <c r="F21" s="5" t="s">
        <v>42</v>
      </c>
      <c r="G21" s="5" t="s">
        <v>26</v>
      </c>
      <c r="H21" s="13" t="s">
        <v>29</v>
      </c>
      <c r="I21" s="14">
        <v>1</v>
      </c>
      <c r="J21" s="15" t="s">
        <v>52</v>
      </c>
      <c r="K21" s="5" t="s">
        <v>57</v>
      </c>
      <c r="L21" s="5" t="s">
        <v>30</v>
      </c>
      <c r="M21" s="13"/>
      <c r="N21" s="5" t="s">
        <v>55</v>
      </c>
      <c r="O21" s="5" t="s">
        <v>31</v>
      </c>
      <c r="P21" s="16" t="s">
        <v>23</v>
      </c>
      <c r="Q21" s="17">
        <v>1</v>
      </c>
      <c r="R21" s="17">
        <v>116640000</v>
      </c>
      <c r="S21" s="17">
        <v>116640000</v>
      </c>
      <c r="T21" s="17">
        <v>130636800</v>
      </c>
      <c r="U21" s="13" t="s">
        <v>23</v>
      </c>
      <c r="V21" s="5" t="s">
        <v>24</v>
      </c>
      <c r="W21" s="5" t="s">
        <v>24</v>
      </c>
    </row>
    <row r="22" spans="2:23" s="27" customFormat="1" ht="17.25" customHeight="1" x14ac:dyDescent="0.25">
      <c r="B22" s="25" t="s">
        <v>43</v>
      </c>
      <c r="F22" s="35"/>
      <c r="G22" s="35"/>
      <c r="H22" s="36"/>
      <c r="S22" s="22">
        <f>SUM(S21:S21)</f>
        <v>116640000</v>
      </c>
      <c r="T22" s="22">
        <f>SUM(T21:T21)</f>
        <v>130636800</v>
      </c>
    </row>
    <row r="23" spans="2:23" s="27" customFormat="1" ht="17.25" customHeight="1" x14ac:dyDescent="0.25">
      <c r="B23" s="26" t="s">
        <v>25</v>
      </c>
      <c r="F23" s="35"/>
      <c r="G23" s="35"/>
      <c r="H23" s="36"/>
      <c r="S23" s="22">
        <f>S19+S22</f>
        <v>14360753040</v>
      </c>
      <c r="T23" s="22">
        <f>T19+T22</f>
        <v>16084043404.800001</v>
      </c>
    </row>
  </sheetData>
  <mergeCells count="2">
    <mergeCell ref="A4:Q4"/>
    <mergeCell ref="A1:F1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cp:lastPrinted>2023-12-01T06:21:04Z</cp:lastPrinted>
  <dcterms:created xsi:type="dcterms:W3CDTF">2022-01-31T12:02:35Z</dcterms:created>
  <dcterms:modified xsi:type="dcterms:W3CDTF">2024-06-18T07:05:28Z</dcterms:modified>
</cp:coreProperties>
</file>