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2" i="1" l="1"/>
  <c r="S22" i="1"/>
  <c r="T21" i="1"/>
  <c r="S21" i="1"/>
  <c r="T18" i="1"/>
  <c r="S18" i="1"/>
  <c r="S11" i="1" l="1"/>
  <c r="T11" i="1" s="1"/>
  <c r="S12" i="1"/>
  <c r="T12" i="1" s="1"/>
  <c r="S13" i="1"/>
  <c r="T13" i="1" s="1"/>
  <c r="S14" i="1"/>
  <c r="T14" i="1" s="1"/>
  <c r="S10" i="1"/>
  <c r="T10" i="1" l="1"/>
</calcChain>
</file>

<file path=xl/sharedStrings.xml><?xml version="1.0" encoding="utf-8"?>
<sst xmlns="http://schemas.openxmlformats.org/spreadsheetml/2006/main" count="173" uniqueCount="86">
  <si>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</si>
  <si>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</si>
  <si>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</si>
  <si>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</si>
  <si>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</si>
  <si>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</si>
  <si>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</si>
  <si>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</si>
  <si>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</si>
  <si>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</si>
  <si>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</si>
  <si>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</si>
  <si>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</si>
  <si>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</si>
  <si>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</si>
  <si>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</si>
  <si>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</si>
  <si>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</si>
  <si>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</si>
  <si>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</si>
  <si>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</si>
  <si>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</si>
  <si>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</si>
  <si>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</si>
  <si>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</si>
  <si>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</si>
  <si>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</si>
  <si>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</si>
  <si>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</si>
  <si>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</si>
  <si>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</si>
  <si>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</si>
  <si>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</si>
  <si>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</si>
  <si>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</si>
  <si>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</si>
  <si>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</si>
  <si>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</si>
  <si>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</si>
  <si>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</si>
  <si>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</si>
  <si>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</si>
  <si>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</si>
  <si>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</si>
  <si>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</si>
  <si>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</si>
  <si>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</si>
  <si>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</si>
  <si>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</si>
  <si>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</si>
  <si>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</si>
  <si>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</si>
  <si>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</si>
  <si>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</si>
  <si>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</si>
  <si>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</si>
  <si>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73-1-4</t>
  </si>
  <si>
    <t>230000000, Атырауская область, Атырауская область, город Атырау, проспект Зейнолла Кабдолова, строение 1</t>
  </si>
  <si>
    <t>230000000, Атырауская область, Атырауская область, город Атырау, проспект Зейнолла Кабдолова, строение 2</t>
  </si>
  <si>
    <t>230000000, Атырауская область, Атырауская область, город Атырау, проспект Зейнолла Кабдолова, строение 3</t>
  </si>
  <si>
    <t>230000000, Атырауская область, Атырауская область, город Атырау, проспект Зейнолла Кабдолова, строение 4</t>
  </si>
  <si>
    <t>230000000, Атырауская область, Атырауская область, город Атырау, проспект Зейнолла Кабдолова, строение 5</t>
  </si>
  <si>
    <t>230000000, Атырауская область, Атырауская область, город Атырау, проспект Зейнолла Кабдолова, строение 6</t>
  </si>
  <si>
    <t>С даты подписания договора по  12.2024</t>
  </si>
  <si>
    <t>061010.110.000000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</si>
  <si>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</si>
  <si>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</si>
  <si>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</si>
  <si>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</si>
  <si>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</si>
  <si>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</si>
  <si>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</si>
  <si>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</si>
  <si>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</si>
  <si>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</si>
  <si>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9 Т</t>
  </si>
  <si>
    <t xml:space="preserve">Нефть сырая </t>
  </si>
  <si>
    <t>Нефть сырая для производства нефтепродуктов.</t>
  </si>
  <si>
    <t xml:space="preserve">нефть сырая, малосернистая </t>
  </si>
  <si>
    <t>04.2024</t>
  </si>
  <si>
    <t>230000000, Атырауская область, Атырауская область, город Атырау, проспект Зейнолла Кабдолова, 1</t>
  </si>
  <si>
    <t xml:space="preserve">Окончательный платеж - 0% , Промежуточный платеж - 0% , Предоплата - 100% </t>
  </si>
  <si>
    <t>Приказ № 323-п от 27.05.2024</t>
  </si>
  <si>
    <t>Корректировка ГПЗ №3 2024 с применением особого порядка</t>
  </si>
  <si>
    <t>10 Т</t>
  </si>
  <si>
    <t>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</si>
</sst>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53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/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0" fontId="8" fillId="0" borderId="0" xfId="0" applyFont="1" applyFill="1"/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9" fontId="3" fillId="2" borderId="10" xfId="2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left" vertical="top" wrapText="1"/>
    </xf>
    <xf numFmtId="0" fontId="9" fillId="2" borderId="10" xfId="3" applyFont="1" applyFill="1" applyBorder="1" applyAlignment="1">
      <alignment vertical="top" wrapText="1"/>
    </xf>
    <xf numFmtId="43" fontId="3" fillId="2" borderId="10" xfId="1" applyFont="1" applyFill="1" applyBorder="1" applyAlignment="1">
      <alignment horizontal="righ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80" zoomScaleNormal="80" workbookViewId="0">
      <selection sqref="A1:F1"/>
    </sheetView>
  </sheetViews>
  <sheetFormatPr defaultRowHeight="17.25" customHeight="1" x14ac:dyDescent="0.25"/>
  <cols>
    <col min="1" max="1" width="8.140625" style="2" customWidth="1"/>
    <col min="2" max="2" width="19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41" t="s">
        <v>83</v>
      </c>
      <c r="B1" s="41"/>
      <c r="C1" s="41"/>
      <c r="D1" s="41"/>
      <c r="E1" s="41"/>
      <c r="F1" s="41"/>
    </row>
    <row r="2" spans="1:23" ht="17.25" customHeight="1" x14ac:dyDescent="0.3">
      <c r="A2" s="1" t="s">
        <v>82</v>
      </c>
    </row>
    <row r="4" spans="1:23" s="42" customFormat="1" ht="17.25" customHeight="1" x14ac:dyDescent="0.25">
      <c r="A4" s="39" t="s">
        <v>51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T4" s="43"/>
    </row>
    <row r="5" spans="1:23" s="42" customFormat="1" ht="17.25" customHeight="1" x14ac:dyDescent="0.25">
      <c r="F5" s="44"/>
      <c r="G5" s="44"/>
      <c r="H5" s="45"/>
    </row>
    <row r="6" spans="1:23" s="42" customFormat="1" ht="17.25" customHeight="1" thickBot="1" x14ac:dyDescent="0.3">
      <c r="F6" s="44"/>
      <c r="G6" s="44"/>
      <c r="H6" s="45"/>
    </row>
    <row r="7" spans="1:23" s="42" customFormat="1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s="42" customFormat="1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s="42" customFormat="1" ht="17.25" customHeight="1" x14ac:dyDescent="0.25">
      <c r="B9" s="10" t="s">
        <v>22</v>
      </c>
      <c r="C9" s="31"/>
      <c r="D9" s="31"/>
      <c r="E9" s="31"/>
      <c r="F9" s="11"/>
      <c r="G9" s="11"/>
      <c r="H9" s="12"/>
      <c r="I9" s="31"/>
      <c r="J9" s="31"/>
      <c r="K9" s="31"/>
      <c r="L9" s="31"/>
      <c r="M9" s="31"/>
      <c r="N9" s="31"/>
      <c r="O9" s="31"/>
      <c r="P9" s="31"/>
      <c r="Q9" s="31"/>
      <c r="R9" s="29"/>
      <c r="S9" s="31"/>
      <c r="T9" s="31"/>
      <c r="U9" s="31"/>
      <c r="V9" s="31"/>
      <c r="W9" s="31"/>
    </row>
    <row r="10" spans="1:23" s="42" customFormat="1" ht="34.5" customHeight="1" x14ac:dyDescent="0.25">
      <c r="B10" s="5" t="s">
        <v>33</v>
      </c>
      <c r="C10" s="5" t="s">
        <v>27</v>
      </c>
      <c r="D10" s="5" t="s">
        <v>28</v>
      </c>
      <c r="E10" s="5" t="s">
        <v>71</v>
      </c>
      <c r="F10" s="5" t="s">
        <v>35</v>
      </c>
      <c r="G10" s="5" t="s">
        <v>26</v>
      </c>
      <c r="H10" s="13" t="s">
        <v>29</v>
      </c>
      <c r="I10" s="14">
        <v>1</v>
      </c>
      <c r="J10" s="15" t="s">
        <v>52</v>
      </c>
      <c r="K10" s="5" t="s">
        <v>57</v>
      </c>
      <c r="L10" s="5" t="s">
        <v>30</v>
      </c>
      <c r="M10" s="13" t="s">
        <v>53</v>
      </c>
      <c r="N10" s="5" t="s">
        <v>54</v>
      </c>
      <c r="O10" s="5" t="s">
        <v>31</v>
      </c>
      <c r="P10" s="16" t="s">
        <v>72</v>
      </c>
      <c r="Q10" s="30">
        <v>45000000</v>
      </c>
      <c r="R10" s="30">
        <v>36.340000000000003</v>
      </c>
      <c r="S10" s="30">
        <f>R10*Q10</f>
        <v>1635300000.0000002</v>
      </c>
      <c r="T10" s="30">
        <f>S10*1.12</f>
        <v>1831536000.0000005</v>
      </c>
      <c r="U10" s="13"/>
      <c r="V10" s="5" t="s">
        <v>24</v>
      </c>
      <c r="W10" s="5" t="s">
        <v>24</v>
      </c>
    </row>
    <row r="11" spans="1:23" s="42" customFormat="1" ht="34.5" customHeight="1" x14ac:dyDescent="0.25">
      <c r="B11" s="5" t="s">
        <v>47</v>
      </c>
      <c r="C11" s="5" t="s">
        <v>27</v>
      </c>
      <c r="D11" s="5" t="s">
        <v>28</v>
      </c>
      <c r="E11" s="5" t="s">
        <v>71</v>
      </c>
      <c r="F11" s="5" t="s">
        <v>36</v>
      </c>
      <c r="G11" s="5" t="s">
        <v>26</v>
      </c>
      <c r="H11" s="13" t="s">
        <v>29</v>
      </c>
      <c r="I11" s="14">
        <v>1</v>
      </c>
      <c r="J11" s="15" t="s">
        <v>52</v>
      </c>
      <c r="K11" s="5" t="s">
        <v>58</v>
      </c>
      <c r="L11" s="5" t="s">
        <v>30</v>
      </c>
      <c r="M11" s="13" t="s">
        <v>53</v>
      </c>
      <c r="N11" s="5" t="s">
        <v>54</v>
      </c>
      <c r="O11" s="5" t="s">
        <v>31</v>
      </c>
      <c r="P11" s="16" t="s">
        <v>72</v>
      </c>
      <c r="Q11" s="30">
        <v>460636000</v>
      </c>
      <c r="R11" s="30">
        <v>15.36</v>
      </c>
      <c r="S11" s="30">
        <f t="shared" ref="S11:S14" si="0">R11*Q11</f>
        <v>7075368960</v>
      </c>
      <c r="T11" s="30">
        <f t="shared" ref="T11:T14" si="1">S11*1.12</f>
        <v>7924413235.2000008</v>
      </c>
      <c r="U11" s="13"/>
      <c r="V11" s="5" t="s">
        <v>24</v>
      </c>
      <c r="W11" s="5" t="s">
        <v>24</v>
      </c>
    </row>
    <row r="12" spans="1:23" s="42" customFormat="1" ht="34.5" customHeight="1" x14ac:dyDescent="0.25">
      <c r="B12" s="5" t="s">
        <v>34</v>
      </c>
      <c r="C12" s="5" t="s">
        <v>27</v>
      </c>
      <c r="D12" s="5" t="s">
        <v>28</v>
      </c>
      <c r="E12" s="5" t="s">
        <v>71</v>
      </c>
      <c r="F12" s="5" t="s">
        <v>37</v>
      </c>
      <c r="G12" s="5" t="s">
        <v>26</v>
      </c>
      <c r="H12" s="13" t="s">
        <v>29</v>
      </c>
      <c r="I12" s="14">
        <v>1</v>
      </c>
      <c r="J12" s="15" t="s">
        <v>52</v>
      </c>
      <c r="K12" s="5" t="s">
        <v>59</v>
      </c>
      <c r="L12" s="5" t="s">
        <v>30</v>
      </c>
      <c r="M12" s="13" t="s">
        <v>53</v>
      </c>
      <c r="N12" s="5" t="s">
        <v>54</v>
      </c>
      <c r="O12" s="5" t="s">
        <v>31</v>
      </c>
      <c r="P12" s="16" t="s">
        <v>72</v>
      </c>
      <c r="Q12" s="30">
        <v>12000</v>
      </c>
      <c r="R12" s="30">
        <v>36.340000000000003</v>
      </c>
      <c r="S12" s="30">
        <f t="shared" si="0"/>
        <v>436080.00000000006</v>
      </c>
      <c r="T12" s="30">
        <f t="shared" si="1"/>
        <v>488409.60000000009</v>
      </c>
      <c r="U12" s="13"/>
      <c r="V12" s="5" t="s">
        <v>24</v>
      </c>
      <c r="W12" s="5" t="s">
        <v>24</v>
      </c>
    </row>
    <row r="13" spans="1:23" s="42" customFormat="1" ht="34.5" customHeight="1" x14ac:dyDescent="0.25">
      <c r="B13" s="5" t="s">
        <v>48</v>
      </c>
      <c r="C13" s="5" t="s">
        <v>27</v>
      </c>
      <c r="D13" s="5" t="s">
        <v>46</v>
      </c>
      <c r="E13" s="5" t="s">
        <v>71</v>
      </c>
      <c r="F13" s="5" t="s">
        <v>36</v>
      </c>
      <c r="G13" s="5" t="s">
        <v>26</v>
      </c>
      <c r="H13" s="13" t="s">
        <v>29</v>
      </c>
      <c r="I13" s="14">
        <v>1</v>
      </c>
      <c r="J13" s="15" t="s">
        <v>52</v>
      </c>
      <c r="K13" s="5" t="s">
        <v>60</v>
      </c>
      <c r="L13" s="5" t="s">
        <v>30</v>
      </c>
      <c r="M13" s="13" t="s">
        <v>53</v>
      </c>
      <c r="N13" s="5" t="s">
        <v>54</v>
      </c>
      <c r="O13" s="5" t="s">
        <v>31</v>
      </c>
      <c r="P13" s="16" t="s">
        <v>72</v>
      </c>
      <c r="Q13" s="30">
        <v>4800000</v>
      </c>
      <c r="R13" s="30">
        <v>32.15</v>
      </c>
      <c r="S13" s="30">
        <f t="shared" si="0"/>
        <v>154320000</v>
      </c>
      <c r="T13" s="30">
        <f t="shared" si="1"/>
        <v>172838400.00000003</v>
      </c>
      <c r="U13" s="13"/>
      <c r="V13" s="5" t="s">
        <v>24</v>
      </c>
      <c r="W13" s="5" t="s">
        <v>24</v>
      </c>
    </row>
    <row r="14" spans="1:23" s="42" customFormat="1" ht="34.5" customHeight="1" x14ac:dyDescent="0.25">
      <c r="B14" s="5" t="s">
        <v>49</v>
      </c>
      <c r="C14" s="5" t="s">
        <v>45</v>
      </c>
      <c r="D14" s="5" t="s">
        <v>28</v>
      </c>
      <c r="E14" s="5" t="s">
        <v>44</v>
      </c>
      <c r="F14" s="5" t="s">
        <v>50</v>
      </c>
      <c r="G14" s="5" t="s">
        <v>26</v>
      </c>
      <c r="H14" s="13" t="s">
        <v>29</v>
      </c>
      <c r="I14" s="14">
        <v>1</v>
      </c>
      <c r="J14" s="15" t="s">
        <v>52</v>
      </c>
      <c r="K14" s="5" t="s">
        <v>61</v>
      </c>
      <c r="L14" s="5" t="s">
        <v>30</v>
      </c>
      <c r="M14" s="13" t="s">
        <v>53</v>
      </c>
      <c r="N14" s="5" t="s">
        <v>54</v>
      </c>
      <c r="O14" s="5" t="s">
        <v>31</v>
      </c>
      <c r="P14" s="16" t="s">
        <v>72</v>
      </c>
      <c r="Q14" s="30">
        <v>18425000</v>
      </c>
      <c r="R14" s="30">
        <v>15.36</v>
      </c>
      <c r="S14" s="30">
        <f t="shared" si="0"/>
        <v>283008000</v>
      </c>
      <c r="T14" s="30">
        <f t="shared" si="1"/>
        <v>316968960.00000006</v>
      </c>
      <c r="U14" s="13"/>
      <c r="V14" s="5" t="s">
        <v>24</v>
      </c>
      <c r="W14" s="5" t="s">
        <v>24</v>
      </c>
    </row>
    <row r="15" spans="1:23" s="28" customFormat="1" ht="34.5" customHeight="1" x14ac:dyDescent="0.25">
      <c r="B15" s="5" t="s">
        <v>74</v>
      </c>
      <c r="C15" s="5" t="s">
        <v>65</v>
      </c>
      <c r="D15" s="5" t="s">
        <v>66</v>
      </c>
      <c r="E15" s="5" t="s">
        <v>67</v>
      </c>
      <c r="F15" s="5" t="s">
        <v>70</v>
      </c>
      <c r="G15" s="5" t="s">
        <v>26</v>
      </c>
      <c r="H15" s="13" t="s">
        <v>56</v>
      </c>
      <c r="I15" s="14">
        <v>1</v>
      </c>
      <c r="J15" s="15">
        <v>45323</v>
      </c>
      <c r="K15" s="5" t="s">
        <v>62</v>
      </c>
      <c r="L15" s="5" t="s">
        <v>30</v>
      </c>
      <c r="M15" s="13" t="s">
        <v>68</v>
      </c>
      <c r="N15" s="5" t="s">
        <v>63</v>
      </c>
      <c r="O15" s="5" t="s">
        <v>69</v>
      </c>
      <c r="P15" s="16" t="s">
        <v>73</v>
      </c>
      <c r="Q15" s="30">
        <v>48000</v>
      </c>
      <c r="R15" s="30">
        <v>93000</v>
      </c>
      <c r="S15" s="30">
        <v>4464000000</v>
      </c>
      <c r="T15" s="30">
        <v>4999680000</v>
      </c>
      <c r="U15" s="13"/>
      <c r="V15" s="5" t="s">
        <v>24</v>
      </c>
      <c r="W15" s="5" t="s">
        <v>24</v>
      </c>
    </row>
    <row r="16" spans="1:23" s="28" customFormat="1" ht="34.5" customHeight="1" x14ac:dyDescent="0.25">
      <c r="B16" s="46" t="s">
        <v>75</v>
      </c>
      <c r="C16" s="46" t="s">
        <v>64</v>
      </c>
      <c r="D16" s="46" t="s">
        <v>76</v>
      </c>
      <c r="E16" s="46" t="s">
        <v>77</v>
      </c>
      <c r="F16" s="46" t="s">
        <v>78</v>
      </c>
      <c r="G16" s="46" t="s">
        <v>26</v>
      </c>
      <c r="H16" s="47" t="s">
        <v>56</v>
      </c>
      <c r="I16" s="48">
        <v>0.5</v>
      </c>
      <c r="J16" s="49" t="s">
        <v>79</v>
      </c>
      <c r="K16" s="50" t="s">
        <v>80</v>
      </c>
      <c r="L16" s="46" t="s">
        <v>30</v>
      </c>
      <c r="M16" s="47" t="s">
        <v>53</v>
      </c>
      <c r="N16" s="46" t="s">
        <v>63</v>
      </c>
      <c r="O16" s="46" t="s">
        <v>81</v>
      </c>
      <c r="P16" s="51" t="s">
        <v>73</v>
      </c>
      <c r="Q16" s="52">
        <v>320</v>
      </c>
      <c r="R16" s="52">
        <v>94000</v>
      </c>
      <c r="S16" s="52">
        <v>30080000</v>
      </c>
      <c r="T16" s="52">
        <v>33689600</v>
      </c>
      <c r="U16" s="47"/>
      <c r="V16" s="46" t="s">
        <v>24</v>
      </c>
      <c r="W16" s="46" t="s">
        <v>24</v>
      </c>
    </row>
    <row r="17" spans="2:23" s="18" customFormat="1" ht="34.5" customHeight="1" x14ac:dyDescent="0.25">
      <c r="B17" s="32" t="s">
        <v>84</v>
      </c>
      <c r="C17" s="32" t="s">
        <v>64</v>
      </c>
      <c r="D17" s="32" t="s">
        <v>76</v>
      </c>
      <c r="E17" s="32" t="s">
        <v>77</v>
      </c>
      <c r="F17" s="32" t="s">
        <v>78</v>
      </c>
      <c r="G17" s="32" t="s">
        <v>26</v>
      </c>
      <c r="H17" s="33" t="s">
        <v>56</v>
      </c>
      <c r="I17" s="34">
        <v>0</v>
      </c>
      <c r="J17" s="35" t="s">
        <v>85</v>
      </c>
      <c r="K17" s="32" t="s">
        <v>80</v>
      </c>
      <c r="L17" s="32" t="s">
        <v>30</v>
      </c>
      <c r="M17" s="33" t="s">
        <v>53</v>
      </c>
      <c r="N17" s="32" t="s">
        <v>63</v>
      </c>
      <c r="O17" s="32" t="s">
        <v>81</v>
      </c>
      <c r="P17" s="16" t="s">
        <v>73</v>
      </c>
      <c r="Q17" s="36">
        <v>3200</v>
      </c>
      <c r="R17" s="36">
        <v>94000</v>
      </c>
      <c r="S17" s="36">
        <v>300800000</v>
      </c>
      <c r="T17" s="36">
        <v>336896000.00000006</v>
      </c>
      <c r="U17" s="33"/>
      <c r="V17" s="32" t="s">
        <v>24</v>
      </c>
      <c r="W17" s="32" t="s">
        <v>24</v>
      </c>
    </row>
    <row r="18" spans="2:23" s="28" customFormat="1" ht="17.25" customHeight="1" x14ac:dyDescent="0.25">
      <c r="B18" s="19" t="s">
        <v>32</v>
      </c>
      <c r="C18" s="20"/>
      <c r="D18" s="20"/>
      <c r="E18" s="20"/>
      <c r="F18" s="21"/>
      <c r="G18" s="21"/>
      <c r="H18" s="2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3">
        <f>SUM(S10:S17)</f>
        <v>13943313040</v>
      </c>
      <c r="T18" s="23">
        <f>SUM(T10:T17)</f>
        <v>15616510604.800001</v>
      </c>
      <c r="U18" s="20"/>
      <c r="V18" s="20"/>
      <c r="W18" s="20"/>
    </row>
    <row r="19" spans="2:23" s="28" customFormat="1" ht="17.25" customHeight="1" x14ac:dyDescent="0.25">
      <c r="B19" s="24" t="s">
        <v>38</v>
      </c>
      <c r="C19" s="20"/>
      <c r="D19" s="20"/>
      <c r="E19" s="20"/>
      <c r="F19" s="21"/>
      <c r="G19" s="21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5"/>
      <c r="T19" s="25"/>
      <c r="U19" s="20"/>
      <c r="V19" s="20"/>
      <c r="W19" s="20"/>
    </row>
    <row r="20" spans="2:23" s="28" customFormat="1" ht="34.5" customHeight="1" x14ac:dyDescent="0.25">
      <c r="B20" s="5" t="s">
        <v>39</v>
      </c>
      <c r="C20" s="5" t="s">
        <v>40</v>
      </c>
      <c r="D20" s="5" t="s">
        <v>41</v>
      </c>
      <c r="E20" s="5" t="s">
        <v>41</v>
      </c>
      <c r="F20" s="5" t="s">
        <v>42</v>
      </c>
      <c r="G20" s="5" t="s">
        <v>26</v>
      </c>
      <c r="H20" s="13" t="s">
        <v>29</v>
      </c>
      <c r="I20" s="14">
        <v>1</v>
      </c>
      <c r="J20" s="15" t="s">
        <v>52</v>
      </c>
      <c r="K20" s="5" t="s">
        <v>62</v>
      </c>
      <c r="L20" s="5" t="s">
        <v>30</v>
      </c>
      <c r="M20" s="13"/>
      <c r="N20" s="5" t="s">
        <v>55</v>
      </c>
      <c r="O20" s="5" t="s">
        <v>31</v>
      </c>
      <c r="P20" s="16" t="s">
        <v>23</v>
      </c>
      <c r="Q20" s="17">
        <v>1</v>
      </c>
      <c r="R20" s="17">
        <v>116640000</v>
      </c>
      <c r="S20" s="17">
        <v>116640000</v>
      </c>
      <c r="T20" s="17">
        <v>130636800</v>
      </c>
      <c r="U20" s="13" t="s">
        <v>23</v>
      </c>
      <c r="V20" s="5" t="s">
        <v>24</v>
      </c>
      <c r="W20" s="5" t="s">
        <v>24</v>
      </c>
    </row>
    <row r="21" spans="2:23" s="28" customFormat="1" ht="17.25" customHeight="1" x14ac:dyDescent="0.25">
      <c r="B21" s="26" t="s">
        <v>43</v>
      </c>
      <c r="F21" s="37"/>
      <c r="G21" s="37"/>
      <c r="H21" s="38"/>
      <c r="S21" s="23">
        <f>SUM(S20:S20)</f>
        <v>116640000</v>
      </c>
      <c r="T21" s="23">
        <f>SUM(T20:T20)</f>
        <v>130636800</v>
      </c>
    </row>
    <row r="22" spans="2:23" s="28" customFormat="1" ht="17.25" customHeight="1" x14ac:dyDescent="0.25">
      <c r="B22" s="27" t="s">
        <v>25</v>
      </c>
      <c r="F22" s="37"/>
      <c r="G22" s="37"/>
      <c r="H22" s="38"/>
      <c r="S22" s="23">
        <f>S18+S21</f>
        <v>14059953040</v>
      </c>
      <c r="T22" s="23">
        <f>T18+T21</f>
        <v>15747147404.800001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cp:lastPrinted>2023-12-01T06:21:04Z</cp:lastPrinted>
  <dcterms:created xsi:type="dcterms:W3CDTF">2022-01-31T12:02:35Z</dcterms:created>
  <dcterms:modified xsi:type="dcterms:W3CDTF">2024-05-27T12:40:17Z</dcterms:modified>
</cp:coreProperties>
</file>