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ОПЗиЦ\ЗАМЕЧАНИЯ ПО ПЛАНУ КМГ\2023 год\ОСобый порядок 2023\"/>
    </mc:Choice>
  </mc:AlternateContent>
  <bookViews>
    <workbookView xWindow="0" yWindow="0" windowWidth="28800" windowHeight="11700"/>
  </bookViews>
  <sheets>
    <sheet name="Plan Report" sheetId="1" r:id="rId1"/>
  </sheets>
  <calcPr calcId="162913"/>
</workbook>
</file>

<file path=xl/calcChain.xml><?xml version="1.0" encoding="utf-8"?>
<calcChain xmlns="http://schemas.openxmlformats.org/spreadsheetml/2006/main">
  <c r="T13" i="1" l="1"/>
  <c r="T17" i="1" s="1"/>
  <c r="S13" i="1"/>
  <c r="S17" i="1" s="1"/>
  <c r="T15" i="1"/>
  <c r="S11" i="1"/>
  <c r="T11" i="1" s="1"/>
  <c r="S12" i="1"/>
  <c r="T12" i="1" s="1"/>
  <c r="S10" i="1"/>
  <c r="T10" i="1" s="1"/>
  <c r="T16" i="1" l="1"/>
  <c r="S16" i="1"/>
</calcChain>
</file>

<file path=xl/sharedStrings.xml><?xml version="1.0" encoding="utf-8"?>
<sst xmlns="http://schemas.openxmlformats.org/spreadsheetml/2006/main" count="90" uniqueCount="53">
  <si>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</si>
  <si>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</si>
  <si>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</si>
  <si>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</si>
  <si>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</si>
  <si>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</si>
  <si>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</si>
  <si>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</si>
  <si>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</si>
  <si>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</si>
  <si>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</si>
  <si>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</si>
  <si>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</si>
  <si>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</si>
  <si>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</si>
  <si>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</si>
  <si>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</si>
  <si>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</si>
  <si>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</si>
  <si>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</si>
  <si>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</si>
  <si>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</si>
  <si>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</si>
  <si>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</si>
  <si>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Товарищество с ограниченной ответственностью "Атырауский нефтеперерабатывающий завод"</t>
  </si>
  <si>
    <t>Всего:</t>
  </si>
  <si>
    <t>Особый порядок</t>
  </si>
  <si>
    <t>73-1-10</t>
  </si>
  <si>
    <t>351110.100.000000</t>
  </si>
  <si>
    <t>Электроэнергия</t>
  </si>
  <si>
    <t>73-1-3</t>
  </si>
  <si>
    <t>230000000, Атырауская область, Атырауская область, г. Атырау, ул. З. Кабдолова, 1, ТОО "АНПЗ"</t>
  </si>
  <si>
    <t>230000000, Атырауская область, Атырауская область, г. Атырау, пр. З. Кабдолова, 1, ТОО "АНПЗ"</t>
  </si>
  <si>
    <t xml:space="preserve">Окончательный платеж - 0% , Промежуточный платеж 100% , Предоплата -0% </t>
  </si>
  <si>
    <t>итого по товарам</t>
  </si>
  <si>
    <t>1 Т</t>
  </si>
  <si>
    <t>2 Т</t>
  </si>
  <si>
    <t>3 Т</t>
  </si>
  <si>
    <t>Для собственного потребления</t>
  </si>
  <si>
    <t>Электроэнергия ППНГО</t>
  </si>
  <si>
    <t>Электроэнергия ПАУ и ПГПН</t>
  </si>
  <si>
    <t>Электроэнергия экопост№2</t>
  </si>
  <si>
    <t>12.2022</t>
  </si>
  <si>
    <t>С  01.2023 по 12.2023</t>
  </si>
  <si>
    <t>214 Киловатт</t>
  </si>
  <si>
    <t>Услуги</t>
  </si>
  <si>
    <t>1 У</t>
  </si>
  <si>
    <t>351210.120.000000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</si>
  <si>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</si>
  <si>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</si>
  <si>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 xml:space="preserve"> ГПЗ 2023 с применением особого порядка
приказ 546-п  от 21.12.2022 г.</t>
  </si>
  <si>
    <t>Годовой план закупок 2023 года, осуществляемых по Особому порядку</t>
  </si>
  <si>
    <t>итого по услугам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</si>
</sst>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00"/>
    <numFmt numFmtId="165" formatCode="_-* #,##0.000\ _₽_-;\-* #,##0.000\ _₽_-;_-* &quot;-&quot;??\ _₽_-;_-@_-"/>
    <numFmt numFmtId="166" formatCode="_-* #,##0.00\ _₽_-;\-* #,##0.00\ _₽_-;_-* &quot;-&quot;??\ _₽_-;_-@_-"/>
    <numFmt numFmtId="167" formatCode="_-* #,##0\ _₽_-;\-* #,##0\ _₽_-;_-* &quot;-&quot;??\ _₽_-;_-@_-"/>
  </numFmts>
  <fonts count="1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4"/>
      <color indexed="8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/>
    <xf numFmtId="3" fontId="5" fillId="0" borderId="2" xfId="0" applyNumberFormat="1" applyFont="1" applyBorder="1" applyAlignment="1">
      <alignment horizontal="righ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0" fillId="0" borderId="0" xfId="0"/>
    <xf numFmtId="0" fontId="0" fillId="0" borderId="0" xfId="0"/>
    <xf numFmtId="0" fontId="2" fillId="0" borderId="4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17" fontId="4" fillId="0" borderId="2" xfId="0" applyNumberFormat="1" applyFont="1" applyFill="1" applyBorder="1" applyAlignment="1">
      <alignment horizontal="center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3" fontId="2" fillId="0" borderId="2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9" fontId="4" fillId="0" borderId="2" xfId="2" applyFont="1" applyFill="1" applyBorder="1" applyAlignment="1">
      <alignment horizontal="center" vertical="top" wrapText="1"/>
    </xf>
    <xf numFmtId="0" fontId="11" fillId="2" borderId="3" xfId="3" applyFont="1" applyFill="1" applyBorder="1" applyAlignment="1">
      <alignment vertical="top" wrapText="1"/>
    </xf>
    <xf numFmtId="165" fontId="11" fillId="2" borderId="3" xfId="1" applyNumberFormat="1" applyFont="1" applyFill="1" applyBorder="1" applyAlignment="1">
      <alignment vertical="top" wrapText="1"/>
    </xf>
    <xf numFmtId="166" fontId="11" fillId="2" borderId="3" xfId="3" applyNumberFormat="1" applyFont="1" applyFill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11" fillId="2" borderId="3" xfId="3" applyFont="1" applyFill="1" applyBorder="1" applyAlignment="1">
      <alignment horizontal="left" vertical="top" wrapText="1"/>
    </xf>
    <xf numFmtId="3" fontId="11" fillId="2" borderId="3" xfId="3" applyNumberFormat="1" applyFont="1" applyFill="1" applyBorder="1" applyAlignment="1">
      <alignment horizontal="left" vertical="top" wrapText="1"/>
    </xf>
    <xf numFmtId="167" fontId="11" fillId="2" borderId="3" xfId="3" applyNumberFormat="1" applyFont="1" applyFill="1" applyBorder="1" applyAlignment="1">
      <alignment vertical="top" wrapText="1"/>
    </xf>
    <xf numFmtId="3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left" wrapText="1"/>
    </xf>
    <xf numFmtId="167" fontId="11" fillId="2" borderId="3" xfId="1" applyNumberFormat="1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wrapText="1"/>
    </xf>
    <xf numFmtId="0" fontId="2" fillId="0" borderId="6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left" wrapText="1"/>
    </xf>
  </cellXfs>
  <cellStyles count="4">
    <cellStyle name="Обычный" xfId="0" builtinId="0"/>
    <cellStyle name="Обычный 2 2" xfId="3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7"/>
  <sheetViews>
    <sheetView tabSelected="1" zoomScale="75" workbookViewId="0">
      <selection activeCell="N27" sqref="N27"/>
    </sheetView>
  </sheetViews>
  <sheetFormatPr defaultRowHeight="17.25" customHeight="1" x14ac:dyDescent="0.25"/>
  <cols>
    <col min="1" max="1" width="8.140625" customWidth="1"/>
    <col min="2" max="2" width="19.85546875" customWidth="1"/>
    <col min="3" max="3" width="14.140625" customWidth="1"/>
    <col min="4" max="4" width="18.85546875" customWidth="1"/>
    <col min="5" max="5" width="25" customWidth="1"/>
    <col min="6" max="6" width="32.28515625" customWidth="1"/>
    <col min="7" max="7" width="12.7109375" customWidth="1"/>
    <col min="8" max="8" width="15" customWidth="1"/>
    <col min="9" max="9" width="11.7109375" customWidth="1"/>
    <col min="10" max="10" width="16.42578125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3" width="13" customWidth="1"/>
  </cols>
  <sheetData>
    <row r="1" spans="1:23" ht="36.75" customHeight="1" x14ac:dyDescent="0.3">
      <c r="A1" s="30" t="s">
        <v>50</v>
      </c>
      <c r="B1" s="30"/>
      <c r="C1" s="30"/>
      <c r="D1" s="30"/>
      <c r="E1" s="30"/>
      <c r="F1" s="30"/>
    </row>
    <row r="4" spans="1:23" ht="17.25" customHeight="1" x14ac:dyDescent="0.25">
      <c r="A4" s="28" t="s">
        <v>51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6" spans="1:23" ht="17.25" customHeight="1" thickBot="1" x14ac:dyDescent="0.3"/>
    <row r="7" spans="1:23" ht="17.25" customHeight="1" thickBot="1" x14ac:dyDescent="0.3">
      <c r="B7" s="1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  <c r="J7" s="1" t="s">
        <v>8</v>
      </c>
      <c r="K7" s="1" t="s">
        <v>9</v>
      </c>
      <c r="L7" s="1" t="s">
        <v>10</v>
      </c>
      <c r="M7" s="1" t="s">
        <v>11</v>
      </c>
      <c r="N7" s="1" t="s">
        <v>12</v>
      </c>
      <c r="O7" s="1" t="s">
        <v>13</v>
      </c>
      <c r="P7" s="1" t="s">
        <v>14</v>
      </c>
      <c r="Q7" s="1" t="s">
        <v>15</v>
      </c>
      <c r="R7" s="1" t="s">
        <v>16</v>
      </c>
      <c r="S7" s="1" t="s">
        <v>17</v>
      </c>
      <c r="T7" s="1" t="s">
        <v>18</v>
      </c>
      <c r="U7" s="1" t="s">
        <v>19</v>
      </c>
      <c r="V7" s="1" t="s">
        <v>20</v>
      </c>
      <c r="W7" s="1" t="s">
        <v>21</v>
      </c>
    </row>
    <row r="8" spans="1:23" ht="17.25" customHeight="1" thickBot="1" x14ac:dyDescent="0.3">
      <c r="B8" s="34">
        <v>1</v>
      </c>
      <c r="C8" s="32">
        <v>2</v>
      </c>
      <c r="D8" s="1">
        <v>3</v>
      </c>
      <c r="E8" s="1">
        <v>4</v>
      </c>
      <c r="F8" s="1">
        <v>5</v>
      </c>
      <c r="G8" s="1">
        <v>6</v>
      </c>
      <c r="H8" s="1">
        <v>7</v>
      </c>
      <c r="I8" s="1">
        <v>8</v>
      </c>
      <c r="J8" s="1">
        <v>9</v>
      </c>
      <c r="K8" s="1">
        <v>10</v>
      </c>
      <c r="L8" s="1">
        <v>11</v>
      </c>
      <c r="M8" s="1">
        <v>12</v>
      </c>
      <c r="N8" s="1">
        <v>13</v>
      </c>
      <c r="O8" s="1">
        <v>14</v>
      </c>
      <c r="P8" s="1">
        <v>15</v>
      </c>
      <c r="Q8" s="1">
        <v>16</v>
      </c>
      <c r="R8" s="1">
        <v>17</v>
      </c>
      <c r="S8" s="1">
        <v>18</v>
      </c>
      <c r="T8" s="1">
        <v>19</v>
      </c>
      <c r="U8" s="1">
        <v>20</v>
      </c>
      <c r="V8" s="1">
        <v>21</v>
      </c>
      <c r="W8" s="1">
        <v>22</v>
      </c>
    </row>
    <row r="9" spans="1:23" ht="17.25" customHeight="1" x14ac:dyDescent="0.25">
      <c r="B9" s="33" t="s">
        <v>22</v>
      </c>
    </row>
    <row r="10" spans="1:23" s="9" customFormat="1" ht="34.5" customHeight="1" x14ac:dyDescent="0.25">
      <c r="B10" s="12" t="s">
        <v>35</v>
      </c>
      <c r="C10" s="12" t="s">
        <v>28</v>
      </c>
      <c r="D10" s="12" t="s">
        <v>29</v>
      </c>
      <c r="E10" s="12" t="s">
        <v>38</v>
      </c>
      <c r="F10" s="13" t="s">
        <v>39</v>
      </c>
      <c r="G10" s="2" t="s">
        <v>26</v>
      </c>
      <c r="H10" s="12" t="s">
        <v>30</v>
      </c>
      <c r="I10" s="19">
        <v>0.7</v>
      </c>
      <c r="J10" s="14" t="s">
        <v>42</v>
      </c>
      <c r="K10" s="12" t="s">
        <v>31</v>
      </c>
      <c r="L10" s="12" t="s">
        <v>32</v>
      </c>
      <c r="M10" s="13"/>
      <c r="N10" s="12" t="s">
        <v>43</v>
      </c>
      <c r="O10" s="12" t="s">
        <v>33</v>
      </c>
      <c r="P10" s="20" t="s">
        <v>44</v>
      </c>
      <c r="Q10" s="21">
        <v>45000000</v>
      </c>
      <c r="R10" s="22">
        <v>33.65</v>
      </c>
      <c r="S10" s="15">
        <f>Q10*R10</f>
        <v>1514250000</v>
      </c>
      <c r="T10" s="15">
        <f>S10*1.12</f>
        <v>1695960000.0000002</v>
      </c>
      <c r="U10" s="13"/>
      <c r="V10" s="12" t="s">
        <v>24</v>
      </c>
      <c r="W10" s="12" t="s">
        <v>24</v>
      </c>
    </row>
    <row r="11" spans="1:23" s="10" customFormat="1" ht="34.5" customHeight="1" x14ac:dyDescent="0.25">
      <c r="B11" s="12" t="s">
        <v>36</v>
      </c>
      <c r="C11" s="12" t="s">
        <v>28</v>
      </c>
      <c r="D11" s="12" t="s">
        <v>29</v>
      </c>
      <c r="E11" s="12" t="s">
        <v>38</v>
      </c>
      <c r="F11" s="13" t="s">
        <v>40</v>
      </c>
      <c r="G11" s="2" t="s">
        <v>26</v>
      </c>
      <c r="H11" s="12" t="s">
        <v>30</v>
      </c>
      <c r="I11" s="19">
        <v>0.7</v>
      </c>
      <c r="J11" s="14" t="s">
        <v>42</v>
      </c>
      <c r="K11" s="12" t="s">
        <v>31</v>
      </c>
      <c r="L11" s="12" t="s">
        <v>32</v>
      </c>
      <c r="M11" s="13"/>
      <c r="N11" s="12" t="s">
        <v>43</v>
      </c>
      <c r="O11" s="12" t="s">
        <v>33</v>
      </c>
      <c r="P11" s="20" t="s">
        <v>44</v>
      </c>
      <c r="Q11" s="21">
        <v>455000000</v>
      </c>
      <c r="R11" s="22">
        <v>11.39</v>
      </c>
      <c r="S11" s="15">
        <f t="shared" ref="S11:S12" si="0">Q11*R11</f>
        <v>5182450000</v>
      </c>
      <c r="T11" s="15">
        <f t="shared" ref="T11:T12" si="1">S11*1.12</f>
        <v>5804344000.000001</v>
      </c>
      <c r="U11" s="13"/>
      <c r="V11" s="12" t="s">
        <v>24</v>
      </c>
      <c r="W11" s="12" t="s">
        <v>24</v>
      </c>
    </row>
    <row r="12" spans="1:23" s="10" customFormat="1" ht="34.5" customHeight="1" x14ac:dyDescent="0.25">
      <c r="B12" s="12" t="s">
        <v>37</v>
      </c>
      <c r="C12" s="12" t="s">
        <v>28</v>
      </c>
      <c r="D12" s="12" t="s">
        <v>29</v>
      </c>
      <c r="E12" s="12" t="s">
        <v>38</v>
      </c>
      <c r="F12" s="13" t="s">
        <v>41</v>
      </c>
      <c r="G12" s="2" t="s">
        <v>26</v>
      </c>
      <c r="H12" s="12" t="s">
        <v>30</v>
      </c>
      <c r="I12" s="19">
        <v>0.7</v>
      </c>
      <c r="J12" s="14" t="s">
        <v>42</v>
      </c>
      <c r="K12" s="12" t="s">
        <v>31</v>
      </c>
      <c r="L12" s="12" t="s">
        <v>32</v>
      </c>
      <c r="M12" s="13"/>
      <c r="N12" s="12" t="s">
        <v>43</v>
      </c>
      <c r="O12" s="12" t="s">
        <v>33</v>
      </c>
      <c r="P12" s="20" t="s">
        <v>44</v>
      </c>
      <c r="Q12" s="21">
        <v>12000</v>
      </c>
      <c r="R12" s="22">
        <v>33.65</v>
      </c>
      <c r="S12" s="15">
        <f t="shared" si="0"/>
        <v>403800</v>
      </c>
      <c r="T12" s="15">
        <f t="shared" si="1"/>
        <v>452256.00000000006</v>
      </c>
      <c r="U12" s="13"/>
      <c r="V12" s="12" t="s">
        <v>24</v>
      </c>
      <c r="W12" s="12" t="s">
        <v>24</v>
      </c>
    </row>
    <row r="13" spans="1:23" s="9" customFormat="1" ht="17.25" customHeight="1" x14ac:dyDescent="0.25">
      <c r="B13" s="17" t="s">
        <v>34</v>
      </c>
      <c r="S13" s="16">
        <f>SUM(S10:S12)</f>
        <v>6697103800</v>
      </c>
      <c r="T13" s="16">
        <f>SUM(T10:T12)</f>
        <v>7500756256.000001</v>
      </c>
    </row>
    <row r="14" spans="1:23" s="3" customFormat="1" ht="17.25" customHeight="1" x14ac:dyDescent="0.25">
      <c r="B14" s="18" t="s">
        <v>45</v>
      </c>
      <c r="S14" s="4"/>
      <c r="T14" s="4"/>
    </row>
    <row r="15" spans="1:23" ht="58.5" customHeight="1" x14ac:dyDescent="0.25">
      <c r="B15" s="23" t="s">
        <v>46</v>
      </c>
      <c r="C15" s="24" t="s">
        <v>47</v>
      </c>
      <c r="D15" s="24" t="s">
        <v>48</v>
      </c>
      <c r="E15" s="25" t="s">
        <v>48</v>
      </c>
      <c r="F15" s="31" t="s">
        <v>49</v>
      </c>
      <c r="G15" s="2" t="s">
        <v>26</v>
      </c>
      <c r="H15" s="5" t="s">
        <v>27</v>
      </c>
      <c r="I15" s="19">
        <v>0.7</v>
      </c>
      <c r="J15" s="14" t="s">
        <v>42</v>
      </c>
      <c r="K15" s="12" t="s">
        <v>31</v>
      </c>
      <c r="L15" s="12" t="s">
        <v>32</v>
      </c>
      <c r="M15" s="13"/>
      <c r="N15" s="12" t="s">
        <v>43</v>
      </c>
      <c r="O15" s="12" t="s">
        <v>33</v>
      </c>
      <c r="P15" s="5" t="s">
        <v>23</v>
      </c>
      <c r="Q15" s="7">
        <v>1</v>
      </c>
      <c r="R15" s="26">
        <v>115560000</v>
      </c>
      <c r="S15" s="26">
        <v>115560000</v>
      </c>
      <c r="T15" s="15">
        <f t="shared" ref="T15" si="2">S15*1.12</f>
        <v>129427200.00000001</v>
      </c>
      <c r="U15" s="6" t="s">
        <v>23</v>
      </c>
      <c r="V15" s="5" t="s">
        <v>24</v>
      </c>
      <c r="W15" s="5" t="s">
        <v>24</v>
      </c>
    </row>
    <row r="16" spans="1:23" ht="17.25" customHeight="1" x14ac:dyDescent="0.25">
      <c r="B16" s="18" t="s">
        <v>52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8">
        <f>S15</f>
        <v>115560000</v>
      </c>
      <c r="T16" s="8">
        <f>T15</f>
        <v>129427200.00000001</v>
      </c>
      <c r="U16" s="3"/>
      <c r="V16" s="3"/>
      <c r="W16" s="3"/>
    </row>
    <row r="17" spans="2:23" ht="17.25" customHeight="1" x14ac:dyDescent="0.25">
      <c r="B17" s="35" t="s">
        <v>25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27">
        <f>S13+S16</f>
        <v>6812663800</v>
      </c>
      <c r="T17" s="27">
        <f>T13+T16</f>
        <v>7630183456.000001</v>
      </c>
      <c r="U17" s="3"/>
      <c r="V17" s="3"/>
      <c r="W17" s="3"/>
    </row>
  </sheetData>
  <mergeCells count="2">
    <mergeCell ref="A4:Q4"/>
    <mergeCell ref="A1:F1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Vernova_S</cp:lastModifiedBy>
  <dcterms:created xsi:type="dcterms:W3CDTF">2022-01-31T12:02:35Z</dcterms:created>
  <dcterms:modified xsi:type="dcterms:W3CDTF">2022-12-21T06:23:09Z</dcterms:modified>
</cp:coreProperties>
</file>